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Unipiha MS ja Kodijärve MS\"/>
    </mc:Choice>
  </mc:AlternateContent>
  <xr:revisionPtr revIDLastSave="0" documentId="13_ncr:1_{D49DC953-ADD1-494E-8B7A-6A8351D0A1A5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3" i="11" l="1"/>
  <c r="F258" i="11"/>
  <c r="F279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164" i="11"/>
  <c r="F165" i="11"/>
  <c r="F166" i="11"/>
  <c r="F278" i="11"/>
  <c r="F277" i="11"/>
  <c r="F275" i="11"/>
  <c r="F274" i="11"/>
  <c r="F273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7" i="11"/>
  <c r="F256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122" i="11"/>
  <c r="F123" i="11"/>
  <c r="F124" i="11"/>
  <c r="F87" i="11" l="1"/>
  <c r="F86" i="11"/>
  <c r="F85" i="11"/>
  <c r="F83" i="11"/>
  <c r="F82" i="11"/>
  <c r="F81" i="11"/>
  <c r="F80" i="11"/>
  <c r="F79" i="11"/>
  <c r="F78" i="11"/>
  <c r="F77" i="11"/>
  <c r="F76" i="11"/>
  <c r="F75" i="11"/>
  <c r="F74" i="11"/>
  <c r="F73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88" i="11" l="1"/>
  <c r="F44" i="11" l="1"/>
  <c r="F12" i="11" l="1"/>
  <c r="F13" i="11"/>
  <c r="F14" i="11"/>
  <c r="F15" i="11"/>
  <c r="F16" i="11"/>
  <c r="F201" i="11" l="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27" i="11"/>
  <c r="F228" i="11"/>
  <c r="F229" i="11"/>
  <c r="F189" i="11"/>
  <c r="F190" i="11"/>
  <c r="F191" i="11"/>
  <c r="F192" i="11"/>
  <c r="F193" i="11"/>
  <c r="F194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32" i="11"/>
  <c r="F133" i="11"/>
  <c r="F134" i="11"/>
  <c r="F135" i="11"/>
  <c r="F136" i="11"/>
  <c r="F137" i="11"/>
  <c r="F138" i="11"/>
  <c r="F139" i="11"/>
  <c r="F140" i="11"/>
  <c r="F141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7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5" i="11"/>
  <c r="F95" i="11"/>
  <c r="F96" i="11"/>
  <c r="F97" i="11"/>
  <c r="F98" i="11"/>
  <c r="F99" i="11"/>
  <c r="F100" i="11"/>
  <c r="F232" i="11"/>
  <c r="F231" i="11"/>
  <c r="F200" i="11"/>
  <c r="F197" i="11"/>
  <c r="F196" i="11"/>
  <c r="F173" i="11"/>
  <c r="F170" i="11"/>
  <c r="F169" i="11"/>
  <c r="F147" i="11"/>
  <c r="F144" i="11"/>
  <c r="F143" i="11"/>
  <c r="F131" i="11"/>
  <c r="F128" i="11"/>
  <c r="F127" i="11"/>
  <c r="F106" i="11"/>
  <c r="F38" i="11"/>
  <c r="F33" i="11"/>
  <c r="F198" i="11" l="1"/>
  <c r="F171" i="11"/>
  <c r="F129" i="11"/>
  <c r="F145" i="11"/>
  <c r="F28" i="11"/>
  <c r="F29" i="11"/>
  <c r="F24" i="11"/>
  <c r="F20" i="11"/>
  <c r="F103" i="11" l="1"/>
  <c r="F102" i="11"/>
  <c r="F41" i="11" l="1"/>
  <c r="F42" i="11"/>
  <c r="F43" i="11"/>
  <c r="F90" i="11"/>
  <c r="F91" i="11"/>
  <c r="F22" i="11" l="1"/>
  <c r="F23" i="11"/>
  <c r="F25" i="11"/>
  <c r="F26" i="11"/>
  <c r="F27" i="11"/>
  <c r="F30" i="11"/>
  <c r="F92" i="11"/>
  <c r="F93" i="11"/>
  <c r="F94" i="11"/>
  <c r="F104" i="11" l="1"/>
  <c r="F17" i="11"/>
  <c r="F18" i="11"/>
  <c r="F48" i="11" l="1"/>
  <c r="F47" i="11"/>
  <c r="F46" i="11"/>
  <c r="F40" i="11" l="1"/>
  <c r="F21" i="11" l="1"/>
  <c r="F11" i="11" l="1"/>
  <c r="F10" i="11"/>
  <c r="F39" i="11" l="1"/>
  <c r="F37" i="11"/>
  <c r="F36" i="11"/>
  <c r="F35" i="11"/>
  <c r="F34" i="11"/>
  <c r="F32" i="11"/>
  <c r="F19" i="11"/>
  <c r="F49" i="11" l="1"/>
  <c r="E280" i="11" s="1"/>
  <c r="E281" i="11" l="1"/>
  <c r="E282" i="11" l="1"/>
</calcChain>
</file>

<file path=xl/sharedStrings.xml><?xml version="1.0" encoding="utf-8"?>
<sst xmlns="http://schemas.openxmlformats.org/spreadsheetml/2006/main" count="535" uniqueCount="165">
  <si>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</si>
  <si>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</si>
  <si>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</si>
  <si>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</si>
  <si>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</si>
  <si>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</si>
  <si>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</si>
  <si>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</si>
  <si>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</si>
  <si>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</si>
  <si>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</si>
  <si>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</si>
  <si>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</si>
  <si>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</si>
  <si>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</si>
  <si>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</si>
  <si>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</si>
  <si>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</si>
  <si>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</si>
  <si>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</si>
  <si>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</si>
  <si>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</si>
  <si>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</si>
  <si>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</si>
  <si>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</si>
  <si>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</si>
  <si>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</si>
  <si>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</si>
  <si>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</si>
  <si>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</si>
  <si>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</si>
  <si>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</si>
  <si>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</si>
  <si>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</si>
  <si>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Truubitorude ja otsakute utiliseerimine</t>
  </si>
  <si>
    <t>RT - rekonstrueeritava teekraavi kaeve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</si>
  <si>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</si>
  <si>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</si>
  <si>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</si>
  <si>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</si>
  <si>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</si>
  <si>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ET - ehitatava teekraavi kaeve</t>
  </si>
  <si>
    <t>RK - rekonstrueeritava kuivenduskraavi kaeve</t>
  </si>
  <si>
    <t>UE - uuendatava eesvoolu kaeve</t>
  </si>
  <si>
    <t>EN - ehitatava teenõva kaeve</t>
  </si>
  <si>
    <t>2 otsakut</t>
  </si>
  <si>
    <t>Geotekstiili (Deklareeritud tõmbetugevus MD/CMD ≥20 kN/m, 5,0 m lai) paigaldamine tihendatud ja profileeritud muldele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</si>
  <si>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</si>
  <si>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</si>
  <si>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Geotekstiili (Deklareeritud tõmbetugevus MD/CMD ≥20 kN/m, 5,0 m lai) paigaldamine tihendatud ja profileeritud tee-elemendi muldele</t>
  </si>
  <si>
    <t>Liiklusmärgi 644 "Tee nimetus" komplekti (2tk) paigaldamine</t>
  </si>
  <si>
    <t>1 kompl.</t>
  </si>
  <si>
    <t>Liiklusmärgi 341 "Massipiirang" komplekti paigaldamine koos lisateatetahvliga 891b "Välja arvatud RMK loal" (suurusgrupp 2)</t>
  </si>
  <si>
    <t>Muldekeha ehitamine juurdeveetavast pinnasest filtr.m ≥0,5m/ööp. (+materjal ja vedu karjäärist)</t>
  </si>
  <si>
    <t>Liiklusmärgi 221 "Anna teed" komplekti paigaldamine koos eelteavitusmärgiga 221+811 (suurusgrupp 2)</t>
  </si>
  <si>
    <t>Kruusast teekatte ehitamine koos tihendamisega. Purustatud kruus, Positsioon nr. 6, L=4,5m, h=10cm, 0,47 m3/m (+materjal ja vedu karjäärist)</t>
  </si>
  <si>
    <t>HK - hooldatava kuivenduskraavi kaeve</t>
  </si>
  <si>
    <t>Kruusast teealuse ehitamine koos tihendamisega. Sorteeritud kruus, Positsioon nr. 4, L=4,8m, h=20cm (+materjal ja vedu karjäärist)</t>
  </si>
  <si>
    <t>Geokomposiit (PET või PP, Deklareeritud tõmbetugevus MD/CMD ≥50/50kN +geotekstiil 120g/m2) paigaldamine tihendatud ja profileeritud muldele</t>
  </si>
  <si>
    <t>Geokomposiit (PET või PP, Deklareeritud tõmbetugevus MD/CMD ≥50/50kN +geotekstiil 120g/m2) paigaldamine tihendatud ja profileeritud tee-elemendi muldele</t>
  </si>
  <si>
    <t>Lisa 1 - Hinnapakkumuse vorm hankes "Unipiha maaparandussüsteemi ja Kodijärve maaparandussüsteemi rekonstrueerimineUnipiha maaparandussüsteemi ja Kodijärve maaparandussüsteemi rekonstrueerimine"</t>
  </si>
  <si>
    <t>343,9 ha</t>
  </si>
  <si>
    <t>Võsa, peenmetsa ja metsa raie, koondamine hunnikutesse ja kokkuvedu 1000m</t>
  </si>
  <si>
    <t>Tee- ja kraavitrassilt kändude juurimine</t>
  </si>
  <si>
    <t>Voolutakistuste käsitsi eemaldamine kraavist</t>
  </si>
  <si>
    <t>Koprapaisu likvideerimine</t>
  </si>
  <si>
    <t>Settebasseini mahamärkimine</t>
  </si>
  <si>
    <t>Settebasseini kaevamine, I-II gr. pinnas</t>
  </si>
  <si>
    <t>Settebasseini kaevamine, III gr. pinnas</t>
  </si>
  <si>
    <t>Settebasseini kaeve laialiajamine 60 % kaevest</t>
  </si>
  <si>
    <t>Sette eemaldamine settebasseinist pärast kraavide valmimist 2 korda</t>
  </si>
  <si>
    <t>Uute kraavide ja nõvade mahamärkimine</t>
  </si>
  <si>
    <t xml:space="preserve"> m </t>
  </si>
  <si>
    <t>EK - ehitatava kuivenduskraavi kaeve</t>
  </si>
  <si>
    <t>Kaeve laialiajamine 60 % kaevest</t>
  </si>
  <si>
    <t>Ekspluatatsiooni eelne sette eemaldamine ekskavaatoriga (10% põhikaevest)</t>
  </si>
  <si>
    <t>Olemasoleva tee tasandamisjärgne teekraavide täiendatav puhastamine varisenud pinnasest</t>
  </si>
  <si>
    <t xml:space="preserve"> m³</t>
  </si>
  <si>
    <t>Nõlva kindlustamine erosioonitõkkematiga</t>
  </si>
  <si>
    <r>
      <t>m</t>
    </r>
    <r>
      <rPr>
        <vertAlign val="superscript"/>
        <sz val="8"/>
        <rFont val="Arial"/>
        <family val="2"/>
        <charset val="186"/>
      </rPr>
      <t>2</t>
    </r>
  </si>
  <si>
    <t>Nõlva jalami ja põhja kindlustamine killustikuga fr 64/100mm, kihi paksus=15cm</t>
  </si>
  <si>
    <t>Truupide mahamärkimine</t>
  </si>
  <si>
    <t>Ø 30 cm plasttruubi torustiku, tüüp 30PT, ehitamine (profileeritud plasttoru, SN8)</t>
  </si>
  <si>
    <t>Ø 40 cm plasttruubi torustiku, tüüp 40PT, ehitamine (profileeritud plasttoru, SN8)</t>
  </si>
  <si>
    <t>Ø 50 cm plasttruubi torustiku, tüüp 50PT, ehitamine (profileeritud plasttoru, SN8)</t>
  </si>
  <si>
    <t xml:space="preserve">Ø 30 cm plasttruubi mattotsaku ehitamine (tüüp MAO) </t>
  </si>
  <si>
    <t xml:space="preserve">Ø 40 cm plasttruubi mattotsaku ehitamine (tüüp MAO) </t>
  </si>
  <si>
    <t xml:space="preserve">Ø 50 cm plasttruubi mattotsaku ehitamine (tüüp MAO) </t>
  </si>
  <si>
    <t>Veeviimari otsaku - Ø 30PT ehitamine</t>
  </si>
  <si>
    <t>1 otsakut</t>
  </si>
  <si>
    <t>Truubitoru puitaluse ehitamine (truubid Di=Ø 40 )</t>
  </si>
  <si>
    <t>Tähispostid truubile</t>
  </si>
  <si>
    <t>Ø 40 cm truubitoru väljatõstmine</t>
  </si>
  <si>
    <t>Ø 50 cm truubitoru väljatõstmine</t>
  </si>
  <si>
    <t>Tee- ja kraavitrassi ning teerajatiste alune kändude juurimine ekskavaatoriga</t>
  </si>
  <si>
    <t>Lamapuidu eemaldamine kraavist</t>
  </si>
  <si>
    <t>Koprapaisude likvideerimine</t>
  </si>
  <si>
    <t>Settebasseini kaeve laialiajamine (60% kaevest)</t>
  </si>
  <si>
    <t>Sette eemaldamine settebasseinist pärast kraavide valmimist, 2 korda</t>
  </si>
  <si>
    <t>EN - ehitatava nõva kaeve</t>
  </si>
  <si>
    <t>Ekspluatatsioonieelne sette eemaldamine ekskavaatoriga (10% põhikaevest)</t>
  </si>
  <si>
    <t>Kaeve laialiajamine (60% kaevest) sh ekspluatatsioonieelse kaeve laiali ajamine</t>
  </si>
  <si>
    <t>Tuletõrjetiigi setetest puhastamine, I-II gr pinnas</t>
  </si>
  <si>
    <t>Tuletõrjetiigi kaeve laialiajamine (60% kaevest)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</si>
  <si>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</si>
  <si>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Kodijärve (181 ha) maaparandussüsteemi rekonstrueerimine kokku</t>
  </si>
  <si>
    <t>Kodijärve (181 ha) maaparandussüsteemi rekonstrueerimine</t>
  </si>
  <si>
    <t>Unipiha (162,9 ha) maaparandussüsteemi rekonstrueerimine kokku</t>
  </si>
  <si>
    <t>Unipiha (162,9 ha) maaparandussüsteemi rekonstrueerimine</t>
  </si>
  <si>
    <t>Ø 60 cm plasttruubi torustiku, tüüp 60PT, ehitamine (profileeritud plasttoru, SN8)</t>
  </si>
  <si>
    <t xml:space="preserve">Ø 60 cm plasttruubi kiviotsaku ehitamine (tüüp KOK) </t>
  </si>
  <si>
    <t>Ø 40…70 cm truubitoru (r/b) väljatõstmine ja utiliseerimine</t>
  </si>
  <si>
    <t>Truubi otsakute lammutamine ja utiliseerimine</t>
  </si>
  <si>
    <t>Rundsu-Kääni tee aluse truubi puhastamine settetest</t>
  </si>
  <si>
    <t>Rava tee (0,45 km) rekonstrueerimine</t>
  </si>
  <si>
    <t>Rava tee (0,45 km) rekonstrueerimine kokku</t>
  </si>
  <si>
    <t>Teetrassi mahamärkimine</t>
  </si>
  <si>
    <t>Olemasoleva tee/tee muldkeha töötlemine ja tasandamine</t>
  </si>
  <si>
    <t>Tasandatud teetrassi profileerimine ja tihendamine</t>
  </si>
  <si>
    <t>Tee mulde ehitamine (laiendamine) kraavi pinnasest, pinnase laialiajamine, profileerimine teetammil koos tihendamisega, H=30cm</t>
  </si>
  <si>
    <t>Küngaste mahakaeve ja buldooseriga lüke 60+60m, mahuline planeerimine</t>
  </si>
  <si>
    <t>Geotekstiili (Deklareeritud tõmbetugevus MD/CMD ≥20 kN/m, 5,0 m lai) paigaldamine tihendatud ja profileeritud muldele 5m x 1m x 1,02=5,1 m2/m</t>
  </si>
  <si>
    <t>Kruusast teealuse ehitamine koos tihendamisega. Sorteeritud kruus Positsioon nr. 4, (+materjal ja vedu karjäärist)</t>
  </si>
  <si>
    <t>Purustatud kruusast teekatte ehitamine koos tihendamisega. Purustatud kruus Positsioon nr. 6, L=4,5m, (+materjal ja vedu karjäärist)</t>
  </si>
  <si>
    <t xml:space="preserve"> m²</t>
  </si>
  <si>
    <r>
      <t xml:space="preserve"> 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</si>
  <si>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</si>
  <si>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t>komplekt</t>
  </si>
  <si>
    <t>Rava põiktee (0,82 km) ehitamine</t>
  </si>
  <si>
    <t>Rava põiktee (0,82 km) ehitamine kokku</t>
  </si>
  <si>
    <t>Terajatiste mahamärkimine</t>
  </si>
  <si>
    <t>Mahasõidukoht M2 muldkeha ja teekatte ehitamine koos tihendamisega  (L=30 m, R=10 m), h=40cm s.h.</t>
  </si>
  <si>
    <t>Mulde laiendamine ja ehitamine kohalik pinnas (kraavide kaevest saadav mineraalne pinnas) h=30cm koos tasandamine buldooseriga ja tihendamine vibrorulliga 6t, (4käiku)</t>
  </si>
  <si>
    <t>Geotekstiili (Deklareeritud tõmbetugevus MD/CMD ≥20 kN/m, 5,0 m lai, mitte kootud kangas), paigaldamine tihendatud ja profileeritud mahasõidukoha M2 muldele</t>
  </si>
  <si>
    <t>Mahasõidukoha M2 aluse ehitamine koos tihendamisega, sorteeritud kruus Positsioon nr. 4, (h=30cm) (+materjal ja vedu karjäärist)</t>
  </si>
  <si>
    <t>Mahasõidukoha M2 katte ehitamine koos tihendamisega, purustatud kruus Positsioon nr. 6, (h=10cm) (+materjal ja vedu karjäärist)</t>
  </si>
  <si>
    <t>Mahasõidukoht M3 muldkeha ja teekatte ehitamine koos tihendamisega  (L=10 m, R=10 m), h=40cm s.h.</t>
  </si>
  <si>
    <t>Geotekstiili (Deklareeritud tõmbetugevus MD/CMD ≥20 kN/m, 5,0 m lai, mitte kootud kangas), paigaldamine tihendatud ja profileeritud mahasõidukoha M3 muldele</t>
  </si>
  <si>
    <t>Mahasõidukoha M3 aluse ehitamine koos tihendamisega, sorteeritud kruus Positsioon nr. 4, (h=40cm) (+materjal ja vedu karjäärist)</t>
  </si>
  <si>
    <t>Metsaraja tee (0,08 km) rekonstrueerimine</t>
  </si>
  <si>
    <t>Metsaraja tee (0,08 km) rekonstrueerimine kokku</t>
  </si>
  <si>
    <t>Metsaraja harutee (0,75 km) ehitamine</t>
  </si>
  <si>
    <t>Metsaraja harutee (0,75 km) ehitamine kokku</t>
  </si>
  <si>
    <t>Kodijärve-Hendriku tee (0,66 km) rekonstrueerimine</t>
  </si>
  <si>
    <t>Kodijärve-Hendriku tee (0,66 km) rekonstrueerimine kokku</t>
  </si>
  <si>
    <t>Kodijärve tee (0,978 km) ehitamine</t>
  </si>
  <si>
    <t>Kodijärve tee (0,978 km) ehitamine kokku</t>
  </si>
  <si>
    <t>Kodijärve mahasõidutee (0,384 km) ehitamine</t>
  </si>
  <si>
    <t>Kodijärve mahasõidutee (0,384 km) ehitamine kokku</t>
  </si>
  <si>
    <t>Mahasõidutee PE157 (0,142 km) ehitamine</t>
  </si>
  <si>
    <t>Mahasõidutee PE157 (0,142 km) ehitamine kokku</t>
  </si>
  <si>
    <t>Tee parameetrite ja -elementide mahamärkimine (telg, servad, kraavide siseservad)</t>
  </si>
  <si>
    <t>Tee rajatiste mahamärkimine</t>
  </si>
  <si>
    <t>Olemasoleva teemulde töötlemine profiili koos teekraede likvideerimisega ning mulde tihendamisega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</si>
  <si>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</si>
  <si>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Mahasõidukoht M3 muldkeha ja katendi ehitamine koos tihendamisega  (L=10 m, R=10 m) s.h.</t>
  </si>
  <si>
    <t>Teede nelikristmiku ehitamine koos profileerimise ja tihendamisega s.h.</t>
  </si>
  <si>
    <t>Muldkeha ehitamine kohalikust pinnasest, H=10 cm</t>
  </si>
  <si>
    <t>Teede T-kujulise ristmiku R-T ehitamine koos profileerimise ja tihendamisega s.h.</t>
  </si>
  <si>
    <t>Teemulde ehitamine teekraavide pinnasest, koos tihendamisega</t>
  </si>
  <si>
    <t>Mahasõidukoht M2 muldkeha ja katendi ehitamine koos tihendamisega  (L=30 m, R=10 m) s.h.</t>
  </si>
  <si>
    <t>Muldkeha ehitamine kohalikust pinnasest, H=30 cm</t>
  </si>
  <si>
    <t>Teede T-kujulise tagasipööramisekoha TP-T muldkeha ja katendi ehitamine  koos profileerimise ja tihendamisega s.h.</t>
  </si>
  <si>
    <t>Teekraavi kaevest saadud pinnase teisaldamine teemuldesse (objekti alal, veokaugus ~ 500 m)</t>
  </si>
  <si>
    <t>Muldkeha ehitamine juurdeveetavast pinnasest filtr.m ≥0,5m/ööp. H=30 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</si>
</sst>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6" fillId="0" borderId="0"/>
  </cellStyleXfs>
  <cellXfs count="15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1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24" borderId="14" xfId="0" applyNumberFormat="1" applyFont="1" applyFill="1" applyBorder="1" applyAlignment="1">
      <alignment horizontal="right" vertical="center"/>
    </xf>
    <xf numFmtId="0" fontId="2" fillId="24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2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4" fontId="2" fillId="0" borderId="3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vertical="center" wrapText="1"/>
    </xf>
    <xf numFmtId="0" fontId="29" fillId="0" borderId="14" xfId="42" applyFont="1" applyBorder="1" applyAlignment="1">
      <alignment horizontal="center" vertical="center"/>
    </xf>
    <xf numFmtId="1" fontId="2" fillId="0" borderId="14" xfId="72" applyNumberFormat="1" applyFont="1" applyBorder="1" applyAlignment="1">
      <alignment horizontal="right" vertical="center"/>
    </xf>
    <xf numFmtId="1" fontId="30" fillId="0" borderId="14" xfId="57" applyFont="1" applyAlignment="1">
      <alignment horizontal="right" vertical="center" wrapText="1"/>
    </xf>
    <xf numFmtId="0" fontId="2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" fillId="0" borderId="39" xfId="0" applyNumberFormat="1" applyFont="1" applyFill="1" applyBorder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71" applyFont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26" borderId="14" xfId="43" applyFont="1" applyFill="1" applyBorder="1" applyAlignment="1">
      <alignment horizontal="left" vertical="center" wrapText="1"/>
    </xf>
    <xf numFmtId="0" fontId="2" fillId="26" borderId="14" xfId="43" applyFont="1" applyFill="1" applyBorder="1" applyAlignment="1">
      <alignment horizontal="center" vertical="center"/>
    </xf>
    <xf numFmtId="2" fontId="2" fillId="26" borderId="14" xfId="0" applyNumberFormat="1" applyFont="1" applyFill="1" applyBorder="1" applyAlignment="1">
      <alignment horizontal="right" vertical="center"/>
    </xf>
    <xf numFmtId="1" fontId="2" fillId="26" borderId="14" xfId="0" applyNumberFormat="1" applyFont="1" applyFill="1" applyBorder="1" applyAlignment="1">
      <alignment horizontal="right" vertical="center"/>
    </xf>
    <xf numFmtId="3" fontId="2" fillId="26" borderId="14" xfId="0" applyNumberFormat="1" applyFont="1" applyFill="1" applyBorder="1" applyAlignment="1">
      <alignment horizontal="right" vertical="center"/>
    </xf>
    <xf numFmtId="0" fontId="2" fillId="26" borderId="14" xfId="0" applyFont="1" applyFill="1" applyBorder="1" applyAlignment="1">
      <alignment vertical="center"/>
    </xf>
    <xf numFmtId="0" fontId="2" fillId="26" borderId="14" xfId="51" applyFont="1" applyFill="1" applyBorder="1" applyAlignment="1">
      <alignment horizontal="left" vertical="center" wrapText="1"/>
    </xf>
    <xf numFmtId="0" fontId="2" fillId="26" borderId="14" xfId="51" applyFont="1" applyFill="1" applyBorder="1" applyAlignment="1">
      <alignment horizontal="center" vertical="center"/>
    </xf>
    <xf numFmtId="0" fontId="2" fillId="26" borderId="14" xfId="43" applyFont="1" applyFill="1" applyBorder="1" applyAlignment="1">
      <alignment horizontal="left" vertical="center"/>
    </xf>
    <xf numFmtId="0" fontId="2" fillId="26" borderId="14" xfId="0" applyFont="1" applyFill="1" applyBorder="1" applyAlignment="1">
      <alignment horizontal="left" vertical="center"/>
    </xf>
    <xf numFmtId="165" fontId="2" fillId="26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165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vertical="center"/>
    </xf>
    <xf numFmtId="164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26" borderId="14" xfId="0" applyFont="1" applyFill="1" applyBorder="1" applyAlignment="1">
      <alignment horizontal="left" vertical="center" wrapText="1"/>
    </xf>
    <xf numFmtId="1" fontId="2" fillId="26" borderId="14" xfId="51" applyNumberFormat="1" applyFont="1" applyFill="1" applyBorder="1" applyAlignment="1">
      <alignment horizontal="right" vertical="center"/>
    </xf>
    <xf numFmtId="0" fontId="2" fillId="26" borderId="14" xfId="0" applyFont="1" applyFill="1" applyBorder="1" applyAlignment="1">
      <alignment horizontal="center" vertical="center"/>
    </xf>
    <xf numFmtId="3" fontId="2" fillId="26" borderId="14" xfId="51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3" fillId="26" borderId="14" xfId="51" applyFont="1" applyFill="1" applyBorder="1" applyAlignment="1">
      <alignment horizontal="left" vertical="center" wrapText="1"/>
    </xf>
    <xf numFmtId="0" fontId="30" fillId="26" borderId="14" xfId="51" applyFont="1" applyFill="1" applyBorder="1" applyAlignment="1">
      <alignment horizontal="right" vertical="center" wrapText="1"/>
    </xf>
    <xf numFmtId="0" fontId="2" fillId="26" borderId="14" xfId="51" applyFont="1" applyFill="1" applyBorder="1" applyAlignment="1">
      <alignment horizontal="right" vertical="center"/>
    </xf>
    <xf numFmtId="0" fontId="30" fillId="26" borderId="14" xfId="0" applyFont="1" applyFill="1" applyBorder="1" applyAlignment="1">
      <alignment horizontal="right" vertical="center" wrapText="1"/>
    </xf>
    <xf numFmtId="0" fontId="2" fillId="26" borderId="14" xfId="0" applyFont="1" applyFill="1" applyBorder="1" applyAlignment="1">
      <alignment horizontal="right" vertical="center"/>
    </xf>
    <xf numFmtId="0" fontId="3" fillId="26" borderId="14" xfId="0" applyFont="1" applyFill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Ranna vahtkonna teeOM3.4" xfId="72" xr:uid="{24E6C556-DD30-4B5B-9C53-0E284DC7C091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95"/>
  <sheetViews>
    <sheetView tabSelected="1" topLeftCell="A175" workbookViewId="0">
      <selection activeCell="A234" sqref="A234:F234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56.4" customHeight="1" x14ac:dyDescent="0.25">
      <c r="A1" s="70" t="s">
        <v>60</v>
      </c>
      <c r="B1" s="71"/>
      <c r="C1" s="71"/>
      <c r="D1" s="71"/>
      <c r="E1" s="71"/>
      <c r="F1" s="71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72" t="s">
        <v>3</v>
      </c>
      <c r="B5" s="75" t="s">
        <v>1</v>
      </c>
      <c r="C5" s="78" t="s">
        <v>4</v>
      </c>
      <c r="D5" s="78" t="s">
        <v>5</v>
      </c>
      <c r="E5" s="81" t="s">
        <v>6</v>
      </c>
      <c r="F5" s="84" t="s">
        <v>7</v>
      </c>
    </row>
    <row r="6" spans="1:50" s="5" customFormat="1" ht="13.2" x14ac:dyDescent="0.25">
      <c r="A6" s="73"/>
      <c r="B6" s="76"/>
      <c r="C6" s="79"/>
      <c r="D6" s="79"/>
      <c r="E6" s="82"/>
      <c r="F6" s="85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74"/>
      <c r="B7" s="77"/>
      <c r="C7" s="80"/>
      <c r="D7" s="16" t="s">
        <v>61</v>
      </c>
      <c r="E7" s="83"/>
      <c r="F7" s="86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87" t="s">
        <v>108</v>
      </c>
      <c r="B8" s="88"/>
      <c r="C8" s="88"/>
      <c r="D8" s="88"/>
      <c r="E8" s="88"/>
      <c r="F8" s="89"/>
      <c r="G8" s="1"/>
      <c r="H8" s="1"/>
      <c r="I8" s="1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</row>
    <row r="9" spans="1:50" s="5" customFormat="1" ht="12.75" customHeight="1" x14ac:dyDescent="0.25">
      <c r="A9" s="106" t="s">
        <v>18</v>
      </c>
      <c r="B9" s="107"/>
      <c r="C9" s="107"/>
      <c r="D9" s="107"/>
      <c r="E9" s="107"/>
      <c r="F9" s="108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109">
        <v>1</v>
      </c>
      <c r="B10" s="110" t="s">
        <v>62</v>
      </c>
      <c r="C10" s="111" t="s">
        <v>13</v>
      </c>
      <c r="D10" s="31">
        <v>20</v>
      </c>
      <c r="E10" s="27"/>
      <c r="F10" s="14">
        <f t="shared" ref="F10:F19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109">
        <v>2</v>
      </c>
      <c r="B11" s="112" t="s">
        <v>63</v>
      </c>
      <c r="C11" s="113" t="s">
        <v>28</v>
      </c>
      <c r="D11" s="114">
        <v>7.04</v>
      </c>
      <c r="E11" s="27"/>
      <c r="F11" s="14">
        <f>SUM(D11*E11)</f>
        <v>0</v>
      </c>
      <c r="G11" s="1"/>
      <c r="H11" s="1"/>
      <c r="I11" s="5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109">
        <v>3</v>
      </c>
      <c r="B12" s="112" t="s">
        <v>64</v>
      </c>
      <c r="C12" s="113" t="s">
        <v>29</v>
      </c>
      <c r="D12" s="114">
        <v>1.28</v>
      </c>
      <c r="E12" s="58"/>
      <c r="F12" s="14">
        <f t="shared" si="0"/>
        <v>0</v>
      </c>
      <c r="G12" s="1"/>
      <c r="H12" s="1"/>
      <c r="I12" s="57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</row>
    <row r="13" spans="1:50" s="5" customFormat="1" ht="10.8" customHeight="1" x14ac:dyDescent="0.25">
      <c r="A13" s="109">
        <v>4</v>
      </c>
      <c r="B13" s="112" t="s">
        <v>65</v>
      </c>
      <c r="C13" s="113" t="s">
        <v>14</v>
      </c>
      <c r="D13" s="115">
        <v>2</v>
      </c>
      <c r="E13" s="58"/>
      <c r="F13" s="14">
        <f t="shared" si="0"/>
        <v>0</v>
      </c>
      <c r="G13" s="1"/>
      <c r="H13" s="1"/>
      <c r="I13" s="57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</row>
    <row r="14" spans="1:50" s="5" customFormat="1" ht="10.8" customHeight="1" x14ac:dyDescent="0.25">
      <c r="A14" s="109">
        <v>5</v>
      </c>
      <c r="B14" s="112" t="s">
        <v>66</v>
      </c>
      <c r="C14" s="113" t="s">
        <v>14</v>
      </c>
      <c r="D14" s="115">
        <v>3</v>
      </c>
      <c r="E14" s="58"/>
      <c r="F14" s="14">
        <f t="shared" si="0"/>
        <v>0</v>
      </c>
      <c r="G14" s="1"/>
      <c r="H14" s="1"/>
      <c r="I14" s="57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</row>
    <row r="15" spans="1:50" s="5" customFormat="1" ht="10.8" customHeight="1" x14ac:dyDescent="0.25">
      <c r="A15" s="109">
        <v>6</v>
      </c>
      <c r="B15" s="112" t="s">
        <v>67</v>
      </c>
      <c r="C15" s="113" t="s">
        <v>30</v>
      </c>
      <c r="D15" s="115">
        <v>312</v>
      </c>
      <c r="E15" s="58"/>
      <c r="F15" s="14">
        <f t="shared" si="0"/>
        <v>0</v>
      </c>
      <c r="G15" s="1"/>
      <c r="H15" s="1"/>
      <c r="I15" s="57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</row>
    <row r="16" spans="1:50" s="5" customFormat="1" ht="10.8" customHeight="1" x14ac:dyDescent="0.25">
      <c r="A16" s="109">
        <v>7</v>
      </c>
      <c r="B16" s="112" t="s">
        <v>68</v>
      </c>
      <c r="C16" s="113" t="s">
        <v>30</v>
      </c>
      <c r="D16" s="115">
        <v>207</v>
      </c>
      <c r="E16" s="58"/>
      <c r="F16" s="14">
        <f t="shared" si="0"/>
        <v>0</v>
      </c>
      <c r="G16" s="1"/>
      <c r="H16" s="1"/>
      <c r="I16" s="57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</row>
    <row r="17" spans="1:50" s="5" customFormat="1" ht="10.8" customHeight="1" x14ac:dyDescent="0.25">
      <c r="A17" s="109">
        <v>8</v>
      </c>
      <c r="B17" s="112" t="s">
        <v>69</v>
      </c>
      <c r="C17" s="113" t="s">
        <v>30</v>
      </c>
      <c r="D17" s="115">
        <v>299.60000000000002</v>
      </c>
      <c r="E17" s="27"/>
      <c r="F17" s="14">
        <f t="shared" si="0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109">
        <v>9</v>
      </c>
      <c r="B18" s="112" t="s">
        <v>70</v>
      </c>
      <c r="C18" s="113" t="s">
        <v>30</v>
      </c>
      <c r="D18" s="115">
        <v>210</v>
      </c>
      <c r="E18" s="27"/>
      <c r="F18" s="14">
        <f t="shared" si="0"/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109">
        <v>10</v>
      </c>
      <c r="B19" s="112" t="s">
        <v>71</v>
      </c>
      <c r="C19" s="113" t="s">
        <v>72</v>
      </c>
      <c r="D19" s="116">
        <v>2610</v>
      </c>
      <c r="E19" s="27"/>
      <c r="F19" s="14">
        <f t="shared" si="0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109">
        <v>11</v>
      </c>
      <c r="B20" s="117" t="s">
        <v>42</v>
      </c>
      <c r="C20" s="113" t="s">
        <v>72</v>
      </c>
      <c r="D20" s="116">
        <v>3970</v>
      </c>
      <c r="E20" s="27"/>
      <c r="F20" s="14">
        <f t="shared" ref="F20" si="1">SUM(D20*E20)</f>
        <v>0</v>
      </c>
      <c r="G20" s="1"/>
      <c r="H20" s="1"/>
      <c r="I20" s="1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</row>
    <row r="21" spans="1:50" s="5" customFormat="1" ht="10.8" customHeight="1" x14ac:dyDescent="0.25">
      <c r="A21" s="109">
        <v>12</v>
      </c>
      <c r="B21" s="117" t="s">
        <v>41</v>
      </c>
      <c r="C21" s="113" t="s">
        <v>72</v>
      </c>
      <c r="D21" s="116">
        <v>1866</v>
      </c>
      <c r="E21" s="27"/>
      <c r="F21" s="14">
        <f t="shared" ref="F21" si="2">SUM(D21*E21)</f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109">
        <v>13</v>
      </c>
      <c r="B22" s="117" t="s">
        <v>73</v>
      </c>
      <c r="C22" s="113" t="s">
        <v>72</v>
      </c>
      <c r="D22" s="116">
        <v>194</v>
      </c>
      <c r="E22" s="27"/>
      <c r="F22" s="14">
        <f t="shared" ref="F22:F30" si="3">SUM(D22*E22)</f>
        <v>0</v>
      </c>
      <c r="G22" s="1"/>
      <c r="H22" s="1"/>
      <c r="I22" s="1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</row>
    <row r="23" spans="1:50" s="5" customFormat="1" ht="10.8" customHeight="1" x14ac:dyDescent="0.25">
      <c r="A23" s="109">
        <v>14</v>
      </c>
      <c r="B23" s="117" t="s">
        <v>44</v>
      </c>
      <c r="C23" s="113" t="s">
        <v>72</v>
      </c>
      <c r="D23" s="116">
        <v>550</v>
      </c>
      <c r="E23" s="27"/>
      <c r="F23" s="14">
        <f t="shared" si="3"/>
        <v>0</v>
      </c>
      <c r="G23" s="1"/>
      <c r="H23" s="1"/>
      <c r="I23" s="1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</row>
    <row r="24" spans="1:50" s="5" customFormat="1" ht="10.8" customHeight="1" x14ac:dyDescent="0.25">
      <c r="A24" s="109">
        <v>15</v>
      </c>
      <c r="B24" s="117" t="s">
        <v>56</v>
      </c>
      <c r="C24" s="113" t="s">
        <v>72</v>
      </c>
      <c r="D24" s="116">
        <v>1284</v>
      </c>
      <c r="E24" s="47"/>
      <c r="F24" s="14">
        <f t="shared" si="3"/>
        <v>0</v>
      </c>
      <c r="G24" s="1"/>
      <c r="H24" s="1"/>
      <c r="I24" s="1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</row>
    <row r="25" spans="1:50" s="5" customFormat="1" ht="10.8" customHeight="1" x14ac:dyDescent="0.25">
      <c r="A25" s="109">
        <v>16</v>
      </c>
      <c r="B25" s="112" t="s">
        <v>74</v>
      </c>
      <c r="C25" s="113" t="s">
        <v>72</v>
      </c>
      <c r="D25" s="116">
        <v>7864</v>
      </c>
      <c r="E25" s="27"/>
      <c r="F25" s="14">
        <f t="shared" si="3"/>
        <v>0</v>
      </c>
      <c r="G25" s="1"/>
      <c r="H25" s="1"/>
      <c r="I25" s="1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</row>
    <row r="26" spans="1:50" s="5" customFormat="1" ht="10.8" customHeight="1" x14ac:dyDescent="0.25">
      <c r="A26" s="109">
        <v>17</v>
      </c>
      <c r="B26" s="112" t="s">
        <v>75</v>
      </c>
      <c r="C26" s="113" t="s">
        <v>72</v>
      </c>
      <c r="D26" s="116">
        <v>7864</v>
      </c>
      <c r="E26" s="27"/>
      <c r="F26" s="14">
        <f t="shared" si="3"/>
        <v>0</v>
      </c>
      <c r="G26" s="1"/>
      <c r="H26" s="1"/>
      <c r="I26" s="1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</row>
    <row r="27" spans="1:50" s="5" customFormat="1" ht="21.6" customHeight="1" x14ac:dyDescent="0.25">
      <c r="A27" s="109">
        <v>18</v>
      </c>
      <c r="B27" s="118" t="s">
        <v>76</v>
      </c>
      <c r="C27" s="119" t="s">
        <v>77</v>
      </c>
      <c r="D27" s="115">
        <v>190</v>
      </c>
      <c r="E27" s="27"/>
      <c r="F27" s="14">
        <f t="shared" si="3"/>
        <v>0</v>
      </c>
      <c r="G27" s="1"/>
      <c r="H27" s="1"/>
      <c r="I27" s="1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</row>
    <row r="28" spans="1:50" s="5" customFormat="1" ht="21.6" customHeight="1" x14ac:dyDescent="0.25">
      <c r="A28" s="109">
        <v>19</v>
      </c>
      <c r="B28" s="32" t="s">
        <v>33</v>
      </c>
      <c r="C28" s="113" t="s">
        <v>14</v>
      </c>
      <c r="D28" s="115">
        <v>7</v>
      </c>
      <c r="E28" s="27"/>
      <c r="F28" s="14">
        <f t="shared" ref="F28:F29" si="4">SUM(D28*E28)</f>
        <v>0</v>
      </c>
      <c r="G28" s="1"/>
      <c r="H28" s="1"/>
      <c r="I28" s="1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</row>
    <row r="29" spans="1:50" s="5" customFormat="1" ht="10.8" customHeight="1" x14ac:dyDescent="0.25">
      <c r="A29" s="109">
        <v>20</v>
      </c>
      <c r="B29" s="112" t="s">
        <v>78</v>
      </c>
      <c r="C29" s="113" t="s">
        <v>79</v>
      </c>
      <c r="D29" s="115">
        <v>264</v>
      </c>
      <c r="E29" s="27"/>
      <c r="F29" s="14">
        <f t="shared" si="4"/>
        <v>0</v>
      </c>
      <c r="G29" s="1"/>
      <c r="H29" s="1"/>
      <c r="I29" s="1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</row>
    <row r="30" spans="1:50" s="5" customFormat="1" ht="10.8" customHeight="1" x14ac:dyDescent="0.25">
      <c r="A30" s="109">
        <v>21</v>
      </c>
      <c r="B30" s="112" t="s">
        <v>80</v>
      </c>
      <c r="C30" s="113" t="s">
        <v>79</v>
      </c>
      <c r="D30" s="116">
        <v>1365</v>
      </c>
      <c r="E30" s="27"/>
      <c r="F30" s="14">
        <f t="shared" si="3"/>
        <v>0</v>
      </c>
      <c r="G30" s="1"/>
      <c r="H30" s="1"/>
      <c r="I30" s="1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</row>
    <row r="31" spans="1:50" s="5" customFormat="1" ht="12.75" customHeight="1" x14ac:dyDescent="0.25">
      <c r="A31" s="106" t="s">
        <v>19</v>
      </c>
      <c r="B31" s="107"/>
      <c r="C31" s="107"/>
      <c r="D31" s="107"/>
      <c r="E31" s="107"/>
      <c r="F31" s="108"/>
      <c r="G31" s="1"/>
      <c r="H31" s="1"/>
      <c r="I31" s="1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0" s="5" customFormat="1" ht="10.8" customHeight="1" x14ac:dyDescent="0.25">
      <c r="A32" s="15">
        <v>22</v>
      </c>
      <c r="B32" s="120" t="s">
        <v>81</v>
      </c>
      <c r="C32" s="113" t="s">
        <v>14</v>
      </c>
      <c r="D32" s="115">
        <v>17</v>
      </c>
      <c r="E32" s="13"/>
      <c r="F32" s="14">
        <f t="shared" ref="F32:F39" si="5">SUM(D32*E32)</f>
        <v>0</v>
      </c>
      <c r="G32" s="1"/>
      <c r="H32" s="1"/>
      <c r="I32" s="1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10.8" customHeight="1" x14ac:dyDescent="0.25">
      <c r="A33" s="15">
        <v>23</v>
      </c>
      <c r="B33" s="120" t="s">
        <v>82</v>
      </c>
      <c r="C33" s="113" t="s">
        <v>15</v>
      </c>
      <c r="D33" s="115">
        <v>12</v>
      </c>
      <c r="E33" s="13"/>
      <c r="F33" s="14">
        <f t="shared" ref="F33" si="6">SUM(D33*E33)</f>
        <v>0</v>
      </c>
      <c r="G33" s="1"/>
      <c r="H33" s="1"/>
      <c r="I33" s="1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</row>
    <row r="34" spans="1:50" s="5" customFormat="1" ht="10.8" customHeight="1" x14ac:dyDescent="0.25">
      <c r="A34" s="15">
        <v>24</v>
      </c>
      <c r="B34" s="120" t="s">
        <v>83</v>
      </c>
      <c r="C34" s="113" t="s">
        <v>15</v>
      </c>
      <c r="D34" s="115">
        <v>148</v>
      </c>
      <c r="E34" s="13"/>
      <c r="F34" s="14">
        <f t="shared" si="5"/>
        <v>0</v>
      </c>
      <c r="G34" s="1"/>
      <c r="H34" s="1"/>
      <c r="I34" s="1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</row>
    <row r="35" spans="1:50" s="5" customFormat="1" ht="10.8" customHeight="1" x14ac:dyDescent="0.25">
      <c r="A35" s="15">
        <v>25</v>
      </c>
      <c r="B35" s="120" t="s">
        <v>84</v>
      </c>
      <c r="C35" s="113" t="s">
        <v>15</v>
      </c>
      <c r="D35" s="115">
        <v>22</v>
      </c>
      <c r="E35" s="13"/>
      <c r="F35" s="14">
        <f t="shared" si="5"/>
        <v>0</v>
      </c>
      <c r="G35" s="1"/>
      <c r="H35" s="1"/>
      <c r="I35" s="1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</row>
    <row r="36" spans="1:50" s="5" customFormat="1" ht="10.8" customHeight="1" x14ac:dyDescent="0.25">
      <c r="A36" s="15">
        <v>26</v>
      </c>
      <c r="B36" s="112" t="s">
        <v>85</v>
      </c>
      <c r="C36" s="113" t="s">
        <v>45</v>
      </c>
      <c r="D36" s="115">
        <v>1</v>
      </c>
      <c r="E36" s="13"/>
      <c r="F36" s="14">
        <f t="shared" si="5"/>
        <v>0</v>
      </c>
      <c r="G36" s="1"/>
      <c r="H36" s="1"/>
      <c r="I36" s="1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</row>
    <row r="37" spans="1:50" s="5" customFormat="1" ht="10.8" customHeight="1" x14ac:dyDescent="0.25">
      <c r="A37" s="15">
        <v>27</v>
      </c>
      <c r="B37" s="112" t="s">
        <v>86</v>
      </c>
      <c r="C37" s="113" t="s">
        <v>45</v>
      </c>
      <c r="D37" s="115">
        <v>14</v>
      </c>
      <c r="E37" s="13"/>
      <c r="F37" s="14">
        <f t="shared" si="5"/>
        <v>0</v>
      </c>
      <c r="G37" s="1"/>
      <c r="H37" s="1"/>
      <c r="I37" s="1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</row>
    <row r="38" spans="1:50" s="5" customFormat="1" ht="10.8" customHeight="1" x14ac:dyDescent="0.25">
      <c r="A38" s="15">
        <v>28</v>
      </c>
      <c r="B38" s="112" t="s">
        <v>87</v>
      </c>
      <c r="C38" s="113" t="s">
        <v>45</v>
      </c>
      <c r="D38" s="115">
        <v>2</v>
      </c>
      <c r="E38" s="13"/>
      <c r="F38" s="14">
        <f t="shared" ref="F38" si="7">SUM(D38*E38)</f>
        <v>0</v>
      </c>
      <c r="G38" s="1"/>
      <c r="H38" s="1"/>
      <c r="I38" s="1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</row>
    <row r="39" spans="1:50" s="5" customFormat="1" ht="10.8" customHeight="1" x14ac:dyDescent="0.25">
      <c r="A39" s="15">
        <v>29</v>
      </c>
      <c r="B39" s="121" t="s">
        <v>88</v>
      </c>
      <c r="C39" s="113" t="s">
        <v>89</v>
      </c>
      <c r="D39" s="115">
        <v>5</v>
      </c>
      <c r="E39" s="13"/>
      <c r="F39" s="14">
        <f t="shared" si="5"/>
        <v>0</v>
      </c>
      <c r="G39" s="1"/>
      <c r="H39" s="1"/>
      <c r="I39" s="1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</row>
    <row r="40" spans="1:50" s="5" customFormat="1" ht="10.8" customHeight="1" x14ac:dyDescent="0.25">
      <c r="A40" s="15">
        <v>30</v>
      </c>
      <c r="B40" s="112" t="s">
        <v>90</v>
      </c>
      <c r="C40" s="113" t="s">
        <v>14</v>
      </c>
      <c r="D40" s="115">
        <v>3</v>
      </c>
      <c r="E40" s="13"/>
      <c r="F40" s="14">
        <f t="shared" ref="F40" si="8">SUM(D40*E40)</f>
        <v>0</v>
      </c>
      <c r="G40" s="1"/>
      <c r="H40" s="1"/>
      <c r="I40" s="1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</row>
    <row r="41" spans="1:50" s="5" customFormat="1" ht="10.8" customHeight="1" x14ac:dyDescent="0.25">
      <c r="A41" s="15">
        <v>31</v>
      </c>
      <c r="B41" s="112" t="s">
        <v>91</v>
      </c>
      <c r="C41" s="113" t="s">
        <v>14</v>
      </c>
      <c r="D41" s="115">
        <v>10</v>
      </c>
      <c r="E41" s="13"/>
      <c r="F41" s="14">
        <f t="shared" ref="F41:F91" si="9">SUM(D41*E41)</f>
        <v>0</v>
      </c>
      <c r="G41" s="1"/>
      <c r="H41" s="1"/>
      <c r="I41" s="1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</row>
    <row r="42" spans="1:50" s="5" customFormat="1" ht="10.8" customHeight="1" x14ac:dyDescent="0.25">
      <c r="A42" s="15">
        <v>32</v>
      </c>
      <c r="B42" s="112" t="s">
        <v>92</v>
      </c>
      <c r="C42" s="113" t="s">
        <v>15</v>
      </c>
      <c r="D42" s="115">
        <v>9</v>
      </c>
      <c r="E42" s="13"/>
      <c r="F42" s="14">
        <f t="shared" si="9"/>
        <v>0</v>
      </c>
      <c r="G42" s="1"/>
      <c r="H42" s="1"/>
      <c r="I42" s="1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</row>
    <row r="43" spans="1:50" s="5" customFormat="1" ht="10.8" customHeight="1" x14ac:dyDescent="0.25">
      <c r="A43" s="15">
        <v>33</v>
      </c>
      <c r="B43" s="112" t="s">
        <v>93</v>
      </c>
      <c r="C43" s="113" t="s">
        <v>15</v>
      </c>
      <c r="D43" s="115">
        <v>15</v>
      </c>
      <c r="E43" s="13"/>
      <c r="F43" s="14">
        <f t="shared" si="9"/>
        <v>0</v>
      </c>
      <c r="G43" s="1"/>
      <c r="H43" s="1"/>
      <c r="I43" s="1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</row>
    <row r="44" spans="1:50" s="5" customFormat="1" ht="10.8" customHeight="1" x14ac:dyDescent="0.25">
      <c r="A44" s="15">
        <v>34</v>
      </c>
      <c r="B44" s="112" t="s">
        <v>34</v>
      </c>
      <c r="C44" s="113" t="s">
        <v>30</v>
      </c>
      <c r="D44" s="122">
        <v>3.5999999999999996</v>
      </c>
      <c r="E44" s="13"/>
      <c r="F44" s="14">
        <f t="shared" ref="F44" si="10">SUM(D44*E44)</f>
        <v>0</v>
      </c>
      <c r="G44" s="1"/>
      <c r="H44" s="1"/>
      <c r="I44" s="1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</row>
    <row r="45" spans="1:50" s="5" customFormat="1" ht="12.6" customHeight="1" x14ac:dyDescent="0.25">
      <c r="A45" s="106" t="s">
        <v>23</v>
      </c>
      <c r="B45" s="107"/>
      <c r="C45" s="107"/>
      <c r="D45" s="107"/>
      <c r="E45" s="107"/>
      <c r="F45" s="108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</row>
    <row r="46" spans="1:50" s="5" customFormat="1" ht="10.8" customHeight="1" x14ac:dyDescent="0.25">
      <c r="A46" s="15">
        <v>35</v>
      </c>
      <c r="B46" s="25" t="s">
        <v>24</v>
      </c>
      <c r="C46" s="18" t="s">
        <v>14</v>
      </c>
      <c r="D46" s="22">
        <v>15</v>
      </c>
      <c r="E46" s="24"/>
      <c r="F46" s="14">
        <f t="shared" ref="F46:F48" si="11">SUM(D46*E46)</f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</row>
    <row r="47" spans="1:50" s="5" customFormat="1" ht="21.6" customHeight="1" x14ac:dyDescent="0.25">
      <c r="A47" s="15">
        <v>36</v>
      </c>
      <c r="B47" s="25" t="s">
        <v>27</v>
      </c>
      <c r="C47" s="18" t="s">
        <v>14</v>
      </c>
      <c r="D47" s="22">
        <v>1</v>
      </c>
      <c r="E47" s="24"/>
      <c r="F47" s="14">
        <f t="shared" si="11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</row>
    <row r="48" spans="1:50" s="5" customFormat="1" ht="32.4" customHeight="1" x14ac:dyDescent="0.25">
      <c r="A48" s="15">
        <v>37</v>
      </c>
      <c r="B48" s="25" t="s">
        <v>25</v>
      </c>
      <c r="C48" s="18" t="s">
        <v>26</v>
      </c>
      <c r="D48" s="22">
        <v>1</v>
      </c>
      <c r="E48" s="24"/>
      <c r="F48" s="14">
        <f t="shared" si="11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</row>
    <row r="49" spans="1:50" s="5" customFormat="1" ht="12.6" customHeight="1" thickBot="1" x14ac:dyDescent="0.3">
      <c r="A49" s="90" t="s">
        <v>107</v>
      </c>
      <c r="B49" s="91"/>
      <c r="C49" s="91"/>
      <c r="D49" s="91"/>
      <c r="E49" s="92"/>
      <c r="F49" s="37">
        <f>SUM(F10:F48)</f>
        <v>0</v>
      </c>
      <c r="G49" s="1"/>
      <c r="H49" s="1"/>
      <c r="I49" s="1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</row>
    <row r="50" spans="1:50" s="5" customFormat="1" ht="12.75" customHeight="1" x14ac:dyDescent="0.25">
      <c r="A50" s="87" t="s">
        <v>106</v>
      </c>
      <c r="B50" s="88"/>
      <c r="C50" s="88"/>
      <c r="D50" s="88"/>
      <c r="E50" s="88"/>
      <c r="F50" s="89"/>
      <c r="G50" s="1"/>
      <c r="H50" s="1"/>
      <c r="I50" s="1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</row>
    <row r="51" spans="1:50" s="5" customFormat="1" ht="12.75" customHeight="1" x14ac:dyDescent="0.25">
      <c r="A51" s="106" t="s">
        <v>18</v>
      </c>
      <c r="B51" s="107"/>
      <c r="C51" s="107"/>
      <c r="D51" s="107"/>
      <c r="E51" s="107"/>
      <c r="F51" s="108"/>
      <c r="G51" s="1"/>
      <c r="H51" s="1"/>
      <c r="I51" s="1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</row>
    <row r="52" spans="1:50" s="5" customFormat="1" ht="10.8" customHeight="1" x14ac:dyDescent="0.25">
      <c r="A52" s="15">
        <v>38</v>
      </c>
      <c r="B52" s="110" t="s">
        <v>62</v>
      </c>
      <c r="C52" s="111" t="s">
        <v>13</v>
      </c>
      <c r="D52" s="31">
        <v>20</v>
      </c>
      <c r="E52" s="27"/>
      <c r="F52" s="14">
        <f t="shared" ref="F52" si="12">SUM(D52*E52)</f>
        <v>0</v>
      </c>
      <c r="G52" s="1"/>
      <c r="H52" s="1"/>
      <c r="I52" s="1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</row>
    <row r="53" spans="1:50" s="5" customFormat="1" ht="10.8" customHeight="1" x14ac:dyDescent="0.25">
      <c r="A53" s="15">
        <v>39</v>
      </c>
      <c r="B53" s="123" t="s">
        <v>94</v>
      </c>
      <c r="C53" s="124" t="s">
        <v>28</v>
      </c>
      <c r="D53" s="125">
        <v>17.2</v>
      </c>
      <c r="E53" s="27"/>
      <c r="F53" s="14">
        <f>SUM(D53*E53)</f>
        <v>0</v>
      </c>
      <c r="G53" s="1"/>
      <c r="H53" s="1"/>
      <c r="I53" s="57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</row>
    <row r="54" spans="1:50" s="5" customFormat="1" ht="10.8" customHeight="1" x14ac:dyDescent="0.25">
      <c r="A54" s="15">
        <v>40</v>
      </c>
      <c r="B54" s="123" t="s">
        <v>95</v>
      </c>
      <c r="C54" s="124" t="s">
        <v>104</v>
      </c>
      <c r="D54" s="126">
        <v>32</v>
      </c>
      <c r="E54" s="58"/>
      <c r="F54" s="14">
        <f t="shared" ref="F54:F71" si="13">SUM(D54*E54)</f>
        <v>0</v>
      </c>
      <c r="G54" s="1"/>
      <c r="H54" s="1"/>
      <c r="I54" s="57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</row>
    <row r="55" spans="1:50" s="5" customFormat="1" ht="10.8" customHeight="1" x14ac:dyDescent="0.25">
      <c r="A55" s="15">
        <v>41</v>
      </c>
      <c r="B55" s="123" t="s">
        <v>96</v>
      </c>
      <c r="C55" s="124" t="s">
        <v>14</v>
      </c>
      <c r="D55" s="126">
        <v>8</v>
      </c>
      <c r="E55" s="58"/>
      <c r="F55" s="14">
        <f t="shared" si="13"/>
        <v>0</v>
      </c>
      <c r="G55" s="1"/>
      <c r="H55" s="1"/>
      <c r="I55" s="57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</row>
    <row r="56" spans="1:50" s="5" customFormat="1" ht="10.8" customHeight="1" x14ac:dyDescent="0.25">
      <c r="A56" s="15">
        <v>42</v>
      </c>
      <c r="B56" s="127" t="s">
        <v>66</v>
      </c>
      <c r="C56" s="124" t="s">
        <v>14</v>
      </c>
      <c r="D56" s="126">
        <v>1</v>
      </c>
      <c r="E56" s="58"/>
      <c r="F56" s="14">
        <f t="shared" si="13"/>
        <v>0</v>
      </c>
      <c r="G56" s="1"/>
      <c r="H56" s="1"/>
      <c r="I56" s="57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</row>
    <row r="57" spans="1:50" s="5" customFormat="1" ht="10.8" customHeight="1" x14ac:dyDescent="0.25">
      <c r="A57" s="15">
        <v>43</v>
      </c>
      <c r="B57" s="127" t="s">
        <v>67</v>
      </c>
      <c r="C57" s="124" t="s">
        <v>104</v>
      </c>
      <c r="D57" s="126">
        <v>2150</v>
      </c>
      <c r="E57" s="58"/>
      <c r="F57" s="14">
        <f t="shared" si="13"/>
        <v>0</v>
      </c>
      <c r="G57" s="1"/>
      <c r="H57" s="1"/>
      <c r="I57" s="57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</row>
    <row r="58" spans="1:50" s="5" customFormat="1" ht="10.8" customHeight="1" x14ac:dyDescent="0.25">
      <c r="A58" s="15">
        <v>44</v>
      </c>
      <c r="B58" s="127" t="s">
        <v>97</v>
      </c>
      <c r="C58" s="124" t="s">
        <v>104</v>
      </c>
      <c r="D58" s="126">
        <v>1290</v>
      </c>
      <c r="E58" s="58"/>
      <c r="F58" s="14">
        <f t="shared" si="13"/>
        <v>0</v>
      </c>
      <c r="G58" s="1"/>
      <c r="H58" s="1"/>
      <c r="I58" s="57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</row>
    <row r="59" spans="1:50" s="5" customFormat="1" ht="10.8" customHeight="1" x14ac:dyDescent="0.25">
      <c r="A59" s="15">
        <v>45</v>
      </c>
      <c r="B59" s="127" t="s">
        <v>98</v>
      </c>
      <c r="C59" s="124" t="s">
        <v>104</v>
      </c>
      <c r="D59" s="126">
        <v>284</v>
      </c>
      <c r="E59" s="27"/>
      <c r="F59" s="14">
        <f t="shared" si="13"/>
        <v>0</v>
      </c>
      <c r="G59" s="1"/>
      <c r="H59" s="1"/>
      <c r="I59" s="1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</row>
    <row r="60" spans="1:50" s="5" customFormat="1" ht="10.8" customHeight="1" x14ac:dyDescent="0.25">
      <c r="A60" s="15">
        <v>46</v>
      </c>
      <c r="B60" s="128" t="s">
        <v>71</v>
      </c>
      <c r="C60" s="124" t="s">
        <v>29</v>
      </c>
      <c r="D60" s="129">
        <v>3.5859999999999999</v>
      </c>
      <c r="E60" s="27"/>
      <c r="F60" s="14">
        <f t="shared" si="13"/>
        <v>0</v>
      </c>
      <c r="G60" s="1"/>
      <c r="H60" s="1"/>
      <c r="I60" s="1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</row>
    <row r="61" spans="1:50" s="5" customFormat="1" ht="10.8" customHeight="1" x14ac:dyDescent="0.25">
      <c r="A61" s="15">
        <v>47</v>
      </c>
      <c r="B61" s="128" t="s">
        <v>43</v>
      </c>
      <c r="C61" s="124" t="s">
        <v>29</v>
      </c>
      <c r="D61" s="129">
        <v>0.39400000000000002</v>
      </c>
      <c r="E61" s="27"/>
      <c r="F61" s="14">
        <f t="shared" si="13"/>
        <v>0</v>
      </c>
      <c r="G61" s="1"/>
      <c r="H61" s="1"/>
      <c r="I61" s="1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</row>
    <row r="62" spans="1:50" s="5" customFormat="1" ht="10.8" customHeight="1" x14ac:dyDescent="0.25">
      <c r="A62" s="15">
        <v>48</v>
      </c>
      <c r="B62" s="128" t="s">
        <v>42</v>
      </c>
      <c r="C62" s="124" t="s">
        <v>29</v>
      </c>
      <c r="D62" s="129">
        <v>11.38</v>
      </c>
      <c r="E62" s="27"/>
      <c r="F62" s="14">
        <f t="shared" si="13"/>
        <v>0</v>
      </c>
      <c r="G62" s="1"/>
      <c r="H62" s="1"/>
      <c r="I62" s="1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</row>
    <row r="63" spans="1:50" s="5" customFormat="1" ht="10.8" customHeight="1" x14ac:dyDescent="0.25">
      <c r="A63" s="15">
        <v>49</v>
      </c>
      <c r="B63" s="128" t="s">
        <v>35</v>
      </c>
      <c r="C63" s="124" t="s">
        <v>29</v>
      </c>
      <c r="D63" s="129">
        <v>0.748</v>
      </c>
      <c r="E63" s="27"/>
      <c r="F63" s="14">
        <f t="shared" si="13"/>
        <v>0</v>
      </c>
      <c r="G63" s="1"/>
      <c r="H63" s="1"/>
      <c r="I63" s="1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</row>
    <row r="64" spans="1:50" s="5" customFormat="1" ht="10.8" customHeight="1" x14ac:dyDescent="0.25">
      <c r="A64" s="15">
        <v>50</v>
      </c>
      <c r="B64" s="128" t="s">
        <v>41</v>
      </c>
      <c r="C64" s="124" t="s">
        <v>29</v>
      </c>
      <c r="D64" s="129">
        <v>1.8480000000000001</v>
      </c>
      <c r="E64" s="27"/>
      <c r="F64" s="14">
        <f t="shared" si="13"/>
        <v>0</v>
      </c>
      <c r="G64" s="1"/>
      <c r="H64" s="1"/>
      <c r="I64" s="1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</row>
    <row r="65" spans="1:50" s="5" customFormat="1" ht="10.8" customHeight="1" x14ac:dyDescent="0.25">
      <c r="A65" s="15">
        <v>51</v>
      </c>
      <c r="B65" s="128" t="s">
        <v>99</v>
      </c>
      <c r="C65" s="124" t="s">
        <v>29</v>
      </c>
      <c r="D65" s="129">
        <v>1.617</v>
      </c>
      <c r="E65" s="27"/>
      <c r="F65" s="14">
        <f t="shared" si="13"/>
        <v>0</v>
      </c>
      <c r="G65" s="1"/>
      <c r="H65" s="1"/>
      <c r="I65" s="1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</row>
    <row r="66" spans="1:50" s="5" customFormat="1" ht="10.8" customHeight="1" x14ac:dyDescent="0.25">
      <c r="A66" s="15">
        <v>52</v>
      </c>
      <c r="B66" s="128" t="s">
        <v>73</v>
      </c>
      <c r="C66" s="124" t="s">
        <v>29</v>
      </c>
      <c r="D66" s="129">
        <v>0.121</v>
      </c>
      <c r="E66" s="47"/>
      <c r="F66" s="14">
        <f t="shared" si="13"/>
        <v>0</v>
      </c>
      <c r="G66" s="1"/>
      <c r="H66" s="1"/>
      <c r="I66" s="1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</row>
    <row r="67" spans="1:50" s="5" customFormat="1" ht="10.8" customHeight="1" x14ac:dyDescent="0.25">
      <c r="A67" s="15">
        <v>53</v>
      </c>
      <c r="B67" s="130" t="s">
        <v>100</v>
      </c>
      <c r="C67" s="124" t="s">
        <v>29</v>
      </c>
      <c r="D67" s="129">
        <v>16.108000000000001</v>
      </c>
      <c r="E67" s="27"/>
      <c r="F67" s="14">
        <f t="shared" si="13"/>
        <v>0</v>
      </c>
      <c r="G67" s="1"/>
      <c r="H67" s="1"/>
      <c r="I67" s="1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</row>
    <row r="68" spans="1:50" s="5" customFormat="1" ht="10.8" customHeight="1" x14ac:dyDescent="0.25">
      <c r="A68" s="15">
        <v>54</v>
      </c>
      <c r="B68" s="130" t="s">
        <v>101</v>
      </c>
      <c r="C68" s="124" t="s">
        <v>29</v>
      </c>
      <c r="D68" s="129">
        <v>16.108000000000001</v>
      </c>
      <c r="E68" s="27"/>
      <c r="F68" s="14">
        <f t="shared" si="13"/>
        <v>0</v>
      </c>
      <c r="G68" s="1"/>
      <c r="H68" s="1"/>
      <c r="I68" s="1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</row>
    <row r="69" spans="1:50" s="5" customFormat="1" ht="10.8" customHeight="1" x14ac:dyDescent="0.25">
      <c r="A69" s="15">
        <v>55</v>
      </c>
      <c r="B69" s="127" t="s">
        <v>102</v>
      </c>
      <c r="C69" s="124" t="s">
        <v>104</v>
      </c>
      <c r="D69" s="126">
        <v>878</v>
      </c>
      <c r="E69" s="27"/>
      <c r="F69" s="14">
        <f t="shared" si="13"/>
        <v>0</v>
      </c>
      <c r="G69" s="1"/>
      <c r="H69" s="1"/>
      <c r="I69" s="1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</row>
    <row r="70" spans="1:50" s="5" customFormat="1" ht="10.8" customHeight="1" x14ac:dyDescent="0.25">
      <c r="A70" s="15">
        <v>56</v>
      </c>
      <c r="B70" s="127" t="s">
        <v>103</v>
      </c>
      <c r="C70" s="124" t="s">
        <v>104</v>
      </c>
      <c r="D70" s="126">
        <v>527</v>
      </c>
      <c r="E70" s="27"/>
      <c r="F70" s="14">
        <f t="shared" si="13"/>
        <v>0</v>
      </c>
      <c r="G70" s="1"/>
      <c r="H70" s="1"/>
      <c r="I70" s="1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</row>
    <row r="71" spans="1:50" s="5" customFormat="1" ht="21.6" customHeight="1" x14ac:dyDescent="0.25">
      <c r="A71" s="15">
        <v>57</v>
      </c>
      <c r="B71" s="32" t="s">
        <v>33</v>
      </c>
      <c r="C71" s="124" t="s">
        <v>14</v>
      </c>
      <c r="D71" s="126">
        <v>36</v>
      </c>
      <c r="E71" s="27"/>
      <c r="F71" s="14">
        <f t="shared" si="13"/>
        <v>0</v>
      </c>
      <c r="G71" s="1"/>
      <c r="H71" s="1"/>
      <c r="I71" s="1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</row>
    <row r="72" spans="1:50" s="5" customFormat="1" ht="12.75" customHeight="1" x14ac:dyDescent="0.25">
      <c r="A72" s="106" t="s">
        <v>19</v>
      </c>
      <c r="B72" s="107"/>
      <c r="C72" s="107"/>
      <c r="D72" s="107"/>
      <c r="E72" s="107"/>
      <c r="F72" s="108"/>
      <c r="G72" s="1"/>
      <c r="H72" s="1"/>
      <c r="I72" s="1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</row>
    <row r="73" spans="1:50" s="5" customFormat="1" ht="10.8" customHeight="1" x14ac:dyDescent="0.25">
      <c r="A73" s="15">
        <v>58</v>
      </c>
      <c r="B73" s="127" t="s">
        <v>81</v>
      </c>
      <c r="C73" s="124" t="s">
        <v>14</v>
      </c>
      <c r="D73" s="126">
        <v>54</v>
      </c>
      <c r="E73" s="13"/>
      <c r="F73" s="14">
        <f t="shared" ref="F73:F83" si="14">SUM(D73*E73)</f>
        <v>0</v>
      </c>
      <c r="G73" s="1"/>
      <c r="H73" s="1"/>
      <c r="I73" s="1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</row>
    <row r="74" spans="1:50" s="5" customFormat="1" ht="10.8" customHeight="1" x14ac:dyDescent="0.25">
      <c r="A74" s="15">
        <v>59</v>
      </c>
      <c r="B74" s="120" t="s">
        <v>83</v>
      </c>
      <c r="C74" s="124" t="s">
        <v>15</v>
      </c>
      <c r="D74" s="126">
        <v>192</v>
      </c>
      <c r="E74" s="13"/>
      <c r="F74" s="14">
        <f t="shared" si="14"/>
        <v>0</v>
      </c>
      <c r="G74" s="1"/>
      <c r="H74" s="1"/>
      <c r="I74" s="1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</row>
    <row r="75" spans="1:50" s="5" customFormat="1" ht="10.8" customHeight="1" x14ac:dyDescent="0.25">
      <c r="A75" s="15">
        <v>60</v>
      </c>
      <c r="B75" s="120" t="s">
        <v>84</v>
      </c>
      <c r="C75" s="124" t="s">
        <v>15</v>
      </c>
      <c r="D75" s="126">
        <v>318</v>
      </c>
      <c r="E75" s="13"/>
      <c r="F75" s="14">
        <f t="shared" si="14"/>
        <v>0</v>
      </c>
      <c r="G75" s="1"/>
      <c r="H75" s="1"/>
      <c r="I75" s="1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</row>
    <row r="76" spans="1:50" s="5" customFormat="1" ht="10.8" customHeight="1" x14ac:dyDescent="0.25">
      <c r="A76" s="15">
        <v>61</v>
      </c>
      <c r="B76" s="120" t="s">
        <v>109</v>
      </c>
      <c r="C76" s="23" t="s">
        <v>15</v>
      </c>
      <c r="D76" s="131">
        <v>30</v>
      </c>
      <c r="E76" s="13"/>
      <c r="F76" s="14">
        <f t="shared" si="14"/>
        <v>0</v>
      </c>
      <c r="G76" s="1"/>
      <c r="H76" s="1"/>
      <c r="I76" s="1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</row>
    <row r="77" spans="1:50" s="5" customFormat="1" ht="10.8" customHeight="1" x14ac:dyDescent="0.25">
      <c r="A77" s="15">
        <v>62</v>
      </c>
      <c r="B77" s="112" t="s">
        <v>86</v>
      </c>
      <c r="C77" s="23" t="s">
        <v>45</v>
      </c>
      <c r="D77" s="131">
        <v>20</v>
      </c>
      <c r="E77" s="13"/>
      <c r="F77" s="14">
        <f t="shared" si="14"/>
        <v>0</v>
      </c>
      <c r="G77" s="1"/>
      <c r="H77" s="1"/>
      <c r="I77" s="1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</row>
    <row r="78" spans="1:50" s="5" customFormat="1" ht="10.8" customHeight="1" x14ac:dyDescent="0.25">
      <c r="A78" s="15">
        <v>63</v>
      </c>
      <c r="B78" s="112" t="s">
        <v>87</v>
      </c>
      <c r="C78" s="23" t="s">
        <v>45</v>
      </c>
      <c r="D78" s="131">
        <v>31</v>
      </c>
      <c r="E78" s="13"/>
      <c r="F78" s="14">
        <f t="shared" si="14"/>
        <v>0</v>
      </c>
      <c r="G78" s="1"/>
      <c r="H78" s="1"/>
      <c r="I78" s="1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</row>
    <row r="79" spans="1:50" s="5" customFormat="1" ht="10.8" customHeight="1" x14ac:dyDescent="0.25">
      <c r="A79" s="15">
        <v>64</v>
      </c>
      <c r="B79" s="123" t="s">
        <v>110</v>
      </c>
      <c r="C79" s="124" t="s">
        <v>45</v>
      </c>
      <c r="D79" s="126">
        <v>3</v>
      </c>
      <c r="E79" s="13"/>
      <c r="F79" s="14">
        <f t="shared" si="14"/>
        <v>0</v>
      </c>
      <c r="G79" s="1"/>
      <c r="H79" s="1"/>
      <c r="I79" s="1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</row>
    <row r="80" spans="1:50" s="5" customFormat="1" ht="10.8" customHeight="1" x14ac:dyDescent="0.25">
      <c r="A80" s="15">
        <v>65</v>
      </c>
      <c r="B80" s="123" t="s">
        <v>91</v>
      </c>
      <c r="C80" s="124" t="s">
        <v>14</v>
      </c>
      <c r="D80" s="126">
        <v>6</v>
      </c>
      <c r="E80" s="13"/>
      <c r="F80" s="14">
        <f t="shared" si="14"/>
        <v>0</v>
      </c>
      <c r="G80" s="1"/>
      <c r="H80" s="1"/>
      <c r="I80" s="1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</row>
    <row r="81" spans="1:50" s="5" customFormat="1" ht="10.8" customHeight="1" x14ac:dyDescent="0.25">
      <c r="A81" s="15">
        <v>66</v>
      </c>
      <c r="B81" s="123" t="s">
        <v>111</v>
      </c>
      <c r="C81" s="124" t="s">
        <v>15</v>
      </c>
      <c r="D81" s="126">
        <v>109</v>
      </c>
      <c r="E81" s="13"/>
      <c r="F81" s="14">
        <f t="shared" si="14"/>
        <v>0</v>
      </c>
      <c r="G81" s="1"/>
      <c r="H81" s="1"/>
      <c r="I81" s="1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</row>
    <row r="82" spans="1:50" s="5" customFormat="1" ht="10.8" customHeight="1" x14ac:dyDescent="0.25">
      <c r="A82" s="15">
        <v>67</v>
      </c>
      <c r="B82" s="123" t="s">
        <v>112</v>
      </c>
      <c r="C82" s="124" t="s">
        <v>104</v>
      </c>
      <c r="D82" s="125">
        <v>1.4</v>
      </c>
      <c r="E82" s="13"/>
      <c r="F82" s="14">
        <f t="shared" si="14"/>
        <v>0</v>
      </c>
      <c r="G82" s="1"/>
      <c r="H82" s="1"/>
      <c r="I82" s="1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</row>
    <row r="83" spans="1:50" s="5" customFormat="1" ht="10.8" customHeight="1" x14ac:dyDescent="0.25">
      <c r="A83" s="15">
        <v>68</v>
      </c>
      <c r="B83" s="42" t="s">
        <v>113</v>
      </c>
      <c r="C83" s="124" t="s">
        <v>14</v>
      </c>
      <c r="D83" s="126">
        <v>1</v>
      </c>
      <c r="E83" s="13"/>
      <c r="F83" s="14">
        <f t="shared" si="14"/>
        <v>0</v>
      </c>
      <c r="G83" s="1"/>
      <c r="H83" s="1"/>
      <c r="I83" s="1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</row>
    <row r="84" spans="1:50" s="5" customFormat="1" ht="12.6" customHeight="1" x14ac:dyDescent="0.25">
      <c r="A84" s="106" t="s">
        <v>23</v>
      </c>
      <c r="B84" s="107"/>
      <c r="C84" s="107"/>
      <c r="D84" s="107"/>
      <c r="E84" s="107"/>
      <c r="F84" s="108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</row>
    <row r="85" spans="1:50" s="5" customFormat="1" ht="10.8" customHeight="1" x14ac:dyDescent="0.25">
      <c r="A85" s="15">
        <v>69</v>
      </c>
      <c r="B85" s="25" t="s">
        <v>24</v>
      </c>
      <c r="C85" s="18" t="s">
        <v>14</v>
      </c>
      <c r="D85" s="22">
        <v>6</v>
      </c>
      <c r="E85" s="24"/>
      <c r="F85" s="14">
        <f t="shared" ref="F85:F87" si="15">SUM(D85*E85)</f>
        <v>0</v>
      </c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</row>
    <row r="86" spans="1:50" s="5" customFormat="1" ht="21.6" customHeight="1" x14ac:dyDescent="0.25">
      <c r="A86" s="15">
        <v>70</v>
      </c>
      <c r="B86" s="25" t="s">
        <v>27</v>
      </c>
      <c r="C86" s="18" t="s">
        <v>14</v>
      </c>
      <c r="D86" s="22">
        <v>1</v>
      </c>
      <c r="E86" s="24"/>
      <c r="F86" s="14">
        <f t="shared" si="15"/>
        <v>0</v>
      </c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</row>
    <row r="87" spans="1:50" s="5" customFormat="1" ht="32.4" customHeight="1" x14ac:dyDescent="0.25">
      <c r="A87" s="15">
        <v>71</v>
      </c>
      <c r="B87" s="25" t="s">
        <v>25</v>
      </c>
      <c r="C87" s="18" t="s">
        <v>26</v>
      </c>
      <c r="D87" s="22">
        <v>1</v>
      </c>
      <c r="E87" s="24"/>
      <c r="F87" s="14">
        <f t="shared" si="15"/>
        <v>0</v>
      </c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</row>
    <row r="88" spans="1:50" s="5" customFormat="1" ht="12.6" customHeight="1" x14ac:dyDescent="0.25">
      <c r="A88" s="90" t="s">
        <v>105</v>
      </c>
      <c r="B88" s="91"/>
      <c r="C88" s="91"/>
      <c r="D88" s="91"/>
      <c r="E88" s="92"/>
      <c r="F88" s="37">
        <f>SUM(F52:F87)</f>
        <v>0</v>
      </c>
      <c r="G88" s="1"/>
      <c r="H88" s="1"/>
      <c r="I88" s="1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</row>
    <row r="89" spans="1:50" s="5" customFormat="1" ht="12.6" customHeight="1" x14ac:dyDescent="0.25">
      <c r="A89" s="64" t="s">
        <v>114</v>
      </c>
      <c r="B89" s="65"/>
      <c r="C89" s="65"/>
      <c r="D89" s="65"/>
      <c r="E89" s="65"/>
      <c r="F89" s="66"/>
      <c r="G89" s="1"/>
      <c r="H89" s="1"/>
      <c r="I89" s="1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</row>
    <row r="90" spans="1:50" s="5" customFormat="1" ht="10.8" customHeight="1" x14ac:dyDescent="0.25">
      <c r="A90" s="15">
        <v>72</v>
      </c>
      <c r="B90" s="118" t="s">
        <v>116</v>
      </c>
      <c r="C90" s="119" t="s">
        <v>15</v>
      </c>
      <c r="D90" s="115">
        <v>454</v>
      </c>
      <c r="E90" s="13"/>
      <c r="F90" s="14">
        <f t="shared" si="9"/>
        <v>0</v>
      </c>
      <c r="G90" s="1"/>
      <c r="H90" s="1"/>
      <c r="I90" s="1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</row>
    <row r="91" spans="1:50" s="5" customFormat="1" ht="10.8" customHeight="1" x14ac:dyDescent="0.25">
      <c r="A91" s="15">
        <v>73</v>
      </c>
      <c r="B91" s="118" t="s">
        <v>117</v>
      </c>
      <c r="C91" s="119" t="s">
        <v>77</v>
      </c>
      <c r="D91" s="133">
        <v>545</v>
      </c>
      <c r="E91" s="13"/>
      <c r="F91" s="14">
        <f t="shared" si="9"/>
        <v>0</v>
      </c>
      <c r="G91" s="1"/>
      <c r="H91" s="1"/>
      <c r="I91" s="1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</row>
    <row r="92" spans="1:50" s="5" customFormat="1" ht="10.8" customHeight="1" x14ac:dyDescent="0.25">
      <c r="A92" s="15">
        <v>74</v>
      </c>
      <c r="B92" s="132" t="s">
        <v>118</v>
      </c>
      <c r="C92" s="134" t="s">
        <v>124</v>
      </c>
      <c r="D92" s="135">
        <v>2724</v>
      </c>
      <c r="E92" s="13"/>
      <c r="F92" s="14">
        <f t="shared" ref="F92:F94" si="16">SUM(D92*E92)</f>
        <v>0</v>
      </c>
      <c r="G92" s="1"/>
      <c r="H92" s="1"/>
      <c r="I92" s="1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</row>
    <row r="93" spans="1:50" s="5" customFormat="1" ht="21.6" customHeight="1" x14ac:dyDescent="0.25">
      <c r="A93" s="15">
        <v>75</v>
      </c>
      <c r="B93" s="118" t="s">
        <v>119</v>
      </c>
      <c r="C93" s="119" t="s">
        <v>125</v>
      </c>
      <c r="D93" s="115">
        <v>762</v>
      </c>
      <c r="E93" s="13"/>
      <c r="F93" s="14">
        <f t="shared" si="16"/>
        <v>0</v>
      </c>
      <c r="G93" s="1"/>
      <c r="H93" s="1"/>
      <c r="I93" s="1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</row>
    <row r="94" spans="1:50" s="5" customFormat="1" ht="10.8" customHeight="1" x14ac:dyDescent="0.25">
      <c r="A94" s="15">
        <v>76</v>
      </c>
      <c r="B94" s="118" t="s">
        <v>120</v>
      </c>
      <c r="C94" s="119" t="s">
        <v>125</v>
      </c>
      <c r="D94" s="115">
        <v>95</v>
      </c>
      <c r="E94" s="13"/>
      <c r="F94" s="14">
        <f t="shared" si="16"/>
        <v>0</v>
      </c>
      <c r="G94" s="1"/>
      <c r="H94" s="1"/>
      <c r="I94" s="1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</row>
    <row r="95" spans="1:50" s="5" customFormat="1" ht="21.6" customHeight="1" x14ac:dyDescent="0.25">
      <c r="A95" s="15">
        <v>77</v>
      </c>
      <c r="B95" s="49" t="s">
        <v>121</v>
      </c>
      <c r="C95" s="119" t="s">
        <v>124</v>
      </c>
      <c r="D95" s="116">
        <v>2270</v>
      </c>
      <c r="E95" s="13"/>
      <c r="F95" s="14">
        <f t="shared" ref="F95:F100" si="17">SUM(D95*E95)</f>
        <v>0</v>
      </c>
      <c r="G95" s="1"/>
      <c r="H95" s="1"/>
      <c r="I95" s="1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s="5" customFormat="1" ht="21.6" customHeight="1" x14ac:dyDescent="0.25">
      <c r="A96" s="15">
        <v>78</v>
      </c>
      <c r="B96" s="49" t="s">
        <v>122</v>
      </c>
      <c r="C96" s="119" t="s">
        <v>126</v>
      </c>
      <c r="D96" s="115">
        <v>722</v>
      </c>
      <c r="E96" s="13"/>
      <c r="F96" s="14">
        <f t="shared" si="17"/>
        <v>0</v>
      </c>
      <c r="G96" s="1"/>
      <c r="H96" s="1"/>
      <c r="I96" s="1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s="5" customFormat="1" ht="21.6" customHeight="1" x14ac:dyDescent="0.25">
      <c r="A97" s="15">
        <v>79</v>
      </c>
      <c r="B97" s="49" t="s">
        <v>123</v>
      </c>
      <c r="C97" s="119" t="s">
        <v>126</v>
      </c>
      <c r="D97" s="115">
        <v>213</v>
      </c>
      <c r="E97" s="13"/>
      <c r="F97" s="14">
        <f t="shared" si="17"/>
        <v>0</v>
      </c>
      <c r="G97" s="1"/>
      <c r="H97" s="1"/>
      <c r="I97" s="1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</row>
    <row r="98" spans="1:50" s="5" customFormat="1" ht="21.6" customHeight="1" x14ac:dyDescent="0.25">
      <c r="A98" s="15">
        <v>80</v>
      </c>
      <c r="B98" s="42" t="s">
        <v>54</v>
      </c>
      <c r="C98" s="23" t="s">
        <v>127</v>
      </c>
      <c r="D98" s="131">
        <v>1</v>
      </c>
      <c r="E98" s="13"/>
      <c r="F98" s="14">
        <f t="shared" si="17"/>
        <v>0</v>
      </c>
      <c r="G98" s="1"/>
      <c r="H98" s="1"/>
      <c r="I98" s="1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</row>
    <row r="99" spans="1:50" s="5" customFormat="1" ht="10.8" customHeight="1" x14ac:dyDescent="0.25">
      <c r="A99" s="15">
        <v>81</v>
      </c>
      <c r="B99" s="42" t="s">
        <v>50</v>
      </c>
      <c r="C99" s="23" t="s">
        <v>127</v>
      </c>
      <c r="D99" s="131">
        <v>1</v>
      </c>
      <c r="E99" s="13"/>
      <c r="F99" s="14">
        <f t="shared" si="17"/>
        <v>0</v>
      </c>
      <c r="G99" s="1"/>
      <c r="H99" s="1"/>
      <c r="I99" s="1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</row>
    <row r="100" spans="1:50" s="5" customFormat="1" ht="21.6" customHeight="1" x14ac:dyDescent="0.25">
      <c r="A100" s="15">
        <v>82</v>
      </c>
      <c r="B100" s="42" t="s">
        <v>52</v>
      </c>
      <c r="C100" s="23" t="s">
        <v>127</v>
      </c>
      <c r="D100" s="136">
        <v>1</v>
      </c>
      <c r="E100" s="13"/>
      <c r="F100" s="14">
        <f t="shared" si="17"/>
        <v>0</v>
      </c>
      <c r="G100" s="1"/>
      <c r="H100" s="1"/>
      <c r="I100" s="1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</row>
    <row r="101" spans="1:50" s="41" customFormat="1" ht="12.6" customHeight="1" x14ac:dyDescent="0.25">
      <c r="A101" s="67" t="s">
        <v>23</v>
      </c>
      <c r="B101" s="68"/>
      <c r="C101" s="68"/>
      <c r="D101" s="68"/>
      <c r="E101" s="68"/>
      <c r="F101" s="69"/>
      <c r="G101" s="40"/>
      <c r="H101" s="40"/>
      <c r="I101" s="40"/>
      <c r="J101" s="40"/>
    </row>
    <row r="102" spans="1:50" s="41" customFormat="1" ht="10.8" customHeight="1" x14ac:dyDescent="0.25">
      <c r="A102" s="15">
        <v>83</v>
      </c>
      <c r="B102" s="42" t="s">
        <v>39</v>
      </c>
      <c r="C102" s="23" t="s">
        <v>26</v>
      </c>
      <c r="D102" s="43">
        <v>1</v>
      </c>
      <c r="E102" s="44"/>
      <c r="F102" s="45">
        <f t="shared" ref="F102:F103" si="18">SUM(D102*E102)</f>
        <v>0</v>
      </c>
      <c r="G102" s="40"/>
      <c r="H102" s="40"/>
      <c r="I102" s="40"/>
      <c r="J102" s="40"/>
    </row>
    <row r="103" spans="1:50" s="41" customFormat="1" ht="10.8" customHeight="1" x14ac:dyDescent="0.25">
      <c r="A103" s="15">
        <v>84</v>
      </c>
      <c r="B103" s="42" t="s">
        <v>40</v>
      </c>
      <c r="C103" s="23" t="s">
        <v>28</v>
      </c>
      <c r="D103" s="46">
        <v>0.18</v>
      </c>
      <c r="E103" s="44"/>
      <c r="F103" s="45">
        <f t="shared" si="18"/>
        <v>0</v>
      </c>
      <c r="G103" s="40"/>
      <c r="H103" s="40"/>
      <c r="I103" s="40"/>
      <c r="J103" s="40"/>
    </row>
    <row r="104" spans="1:50" s="5" customFormat="1" ht="12.6" customHeight="1" thickBot="1" x14ac:dyDescent="0.3">
      <c r="A104" s="61" t="s">
        <v>115</v>
      </c>
      <c r="B104" s="62"/>
      <c r="C104" s="62"/>
      <c r="D104" s="62"/>
      <c r="E104" s="63"/>
      <c r="F104" s="38">
        <f>SUM(F90:F103)</f>
        <v>0</v>
      </c>
      <c r="G104" s="1"/>
      <c r="H104" s="40"/>
      <c r="I104" s="1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</row>
    <row r="105" spans="1:50" s="5" customFormat="1" ht="12.6" customHeight="1" x14ac:dyDescent="0.25">
      <c r="A105" s="64" t="s">
        <v>128</v>
      </c>
      <c r="B105" s="65"/>
      <c r="C105" s="65"/>
      <c r="D105" s="65"/>
      <c r="E105" s="65"/>
      <c r="F105" s="66"/>
      <c r="G105" s="1"/>
      <c r="H105" s="1"/>
      <c r="I105" s="1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</row>
    <row r="106" spans="1:50" s="5" customFormat="1" ht="10.8" customHeight="1" x14ac:dyDescent="0.25">
      <c r="A106" s="15">
        <v>85</v>
      </c>
      <c r="B106" s="118" t="s">
        <v>116</v>
      </c>
      <c r="C106" s="119" t="s">
        <v>15</v>
      </c>
      <c r="D106" s="115">
        <v>816</v>
      </c>
      <c r="E106" s="13"/>
      <c r="F106" s="14">
        <f t="shared" ref="F106" si="19">SUM(D106*E106)</f>
        <v>0</v>
      </c>
      <c r="G106" s="1"/>
      <c r="H106" s="1"/>
      <c r="I106" s="1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</row>
    <row r="107" spans="1:50" s="5" customFormat="1" ht="10.8" customHeight="1" x14ac:dyDescent="0.25">
      <c r="A107" s="15">
        <v>86</v>
      </c>
      <c r="B107" s="118" t="s">
        <v>130</v>
      </c>
      <c r="C107" s="119" t="s">
        <v>14</v>
      </c>
      <c r="D107" s="115">
        <v>6</v>
      </c>
      <c r="E107" s="13"/>
      <c r="F107" s="14">
        <f t="shared" ref="F107:F125" si="20">SUM(D107*E107)</f>
        <v>0</v>
      </c>
      <c r="G107" s="1"/>
      <c r="H107" s="1"/>
      <c r="I107" s="1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</row>
    <row r="108" spans="1:50" s="5" customFormat="1" ht="10.8" customHeight="1" x14ac:dyDescent="0.25">
      <c r="A108" s="15">
        <v>87</v>
      </c>
      <c r="B108" s="118" t="s">
        <v>117</v>
      </c>
      <c r="C108" s="119" t="s">
        <v>77</v>
      </c>
      <c r="D108" s="133">
        <v>979</v>
      </c>
      <c r="E108" s="13"/>
      <c r="F108" s="14">
        <f t="shared" si="20"/>
        <v>0</v>
      </c>
      <c r="G108" s="1"/>
      <c r="H108" s="1"/>
      <c r="I108" s="1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</row>
    <row r="109" spans="1:50" s="5" customFormat="1" ht="10.8" customHeight="1" x14ac:dyDescent="0.25">
      <c r="A109" s="15">
        <v>88</v>
      </c>
      <c r="B109" s="132" t="s">
        <v>118</v>
      </c>
      <c r="C109" s="134" t="s">
        <v>124</v>
      </c>
      <c r="D109" s="135">
        <v>4896</v>
      </c>
      <c r="E109" s="13"/>
      <c r="F109" s="14">
        <f t="shared" si="20"/>
        <v>0</v>
      </c>
      <c r="G109" s="1"/>
      <c r="H109" s="1"/>
      <c r="I109" s="1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</row>
    <row r="110" spans="1:50" s="5" customFormat="1" ht="21.6" customHeight="1" x14ac:dyDescent="0.25">
      <c r="A110" s="15">
        <v>89</v>
      </c>
      <c r="B110" s="118" t="s">
        <v>119</v>
      </c>
      <c r="C110" s="119" t="s">
        <v>125</v>
      </c>
      <c r="D110" s="116">
        <v>1797</v>
      </c>
      <c r="E110" s="13"/>
      <c r="F110" s="14">
        <f t="shared" si="20"/>
        <v>0</v>
      </c>
      <c r="G110" s="1"/>
      <c r="H110" s="1"/>
      <c r="I110" s="1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</row>
    <row r="111" spans="1:50" s="5" customFormat="1" ht="21.6" customHeight="1" x14ac:dyDescent="0.25">
      <c r="A111" s="15">
        <v>90</v>
      </c>
      <c r="B111" s="49" t="s">
        <v>121</v>
      </c>
      <c r="C111" s="119" t="s">
        <v>124</v>
      </c>
      <c r="D111" s="116">
        <v>4080</v>
      </c>
      <c r="E111" s="13"/>
      <c r="F111" s="14">
        <f t="shared" si="20"/>
        <v>0</v>
      </c>
      <c r="G111" s="1"/>
      <c r="H111" s="1"/>
      <c r="I111" s="1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</row>
    <row r="112" spans="1:50" s="5" customFormat="1" ht="21.6" customHeight="1" x14ac:dyDescent="0.25">
      <c r="A112" s="15">
        <v>91</v>
      </c>
      <c r="B112" s="49" t="s">
        <v>122</v>
      </c>
      <c r="C112" s="119" t="s">
        <v>126</v>
      </c>
      <c r="D112" s="116">
        <v>1297</v>
      </c>
      <c r="E112" s="13"/>
      <c r="F112" s="14">
        <f t="shared" si="20"/>
        <v>0</v>
      </c>
      <c r="G112" s="1"/>
      <c r="H112" s="1"/>
      <c r="I112" s="1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</row>
    <row r="113" spans="1:50" s="5" customFormat="1" ht="21.6" customHeight="1" x14ac:dyDescent="0.25">
      <c r="A113" s="15">
        <v>92</v>
      </c>
      <c r="B113" s="49" t="s">
        <v>123</v>
      </c>
      <c r="C113" s="119" t="s">
        <v>126</v>
      </c>
      <c r="D113" s="115">
        <v>384</v>
      </c>
      <c r="E113" s="13"/>
      <c r="F113" s="14">
        <f t="shared" si="20"/>
        <v>0</v>
      </c>
      <c r="G113" s="1"/>
      <c r="H113" s="1"/>
      <c r="I113" s="1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</row>
    <row r="114" spans="1:50" s="5" customFormat="1" ht="21.6" customHeight="1" x14ac:dyDescent="0.25">
      <c r="A114" s="15">
        <v>93</v>
      </c>
      <c r="B114" s="137" t="s">
        <v>131</v>
      </c>
      <c r="C114" s="119" t="s">
        <v>14</v>
      </c>
      <c r="D114" s="133">
        <v>1</v>
      </c>
      <c r="E114" s="13"/>
      <c r="F114" s="14">
        <f t="shared" si="20"/>
        <v>0</v>
      </c>
      <c r="G114" s="1"/>
      <c r="H114" s="1"/>
      <c r="I114" s="1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</row>
    <row r="115" spans="1:50" s="5" customFormat="1" ht="32.4" customHeight="1" x14ac:dyDescent="0.25">
      <c r="A115" s="15">
        <v>94</v>
      </c>
      <c r="B115" s="138" t="s">
        <v>132</v>
      </c>
      <c r="C115" s="119" t="s">
        <v>126</v>
      </c>
      <c r="D115" s="133">
        <v>74</v>
      </c>
      <c r="E115" s="13"/>
      <c r="F115" s="14">
        <f t="shared" si="20"/>
        <v>0</v>
      </c>
      <c r="G115" s="1"/>
      <c r="H115" s="1"/>
      <c r="I115" s="1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</row>
    <row r="116" spans="1:50" s="5" customFormat="1" ht="32.4" customHeight="1" x14ac:dyDescent="0.25">
      <c r="A116" s="15">
        <v>95</v>
      </c>
      <c r="B116" s="138" t="s">
        <v>133</v>
      </c>
      <c r="C116" s="119" t="s">
        <v>124</v>
      </c>
      <c r="D116" s="139">
        <v>247</v>
      </c>
      <c r="E116" s="13"/>
      <c r="F116" s="14">
        <f t="shared" si="20"/>
        <v>0</v>
      </c>
      <c r="G116" s="1"/>
      <c r="H116" s="1"/>
      <c r="I116" s="1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</row>
    <row r="117" spans="1:50" s="5" customFormat="1" ht="21.6" customHeight="1" x14ac:dyDescent="0.25">
      <c r="A117" s="15">
        <v>96</v>
      </c>
      <c r="B117" s="140" t="s">
        <v>134</v>
      </c>
      <c r="C117" s="134" t="s">
        <v>77</v>
      </c>
      <c r="D117" s="141">
        <v>62</v>
      </c>
      <c r="E117" s="13"/>
      <c r="F117" s="14">
        <f t="shared" si="20"/>
        <v>0</v>
      </c>
      <c r="G117" s="1"/>
      <c r="H117" s="1"/>
      <c r="I117" s="1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</row>
    <row r="118" spans="1:50" s="5" customFormat="1" ht="21.6" customHeight="1" x14ac:dyDescent="0.25">
      <c r="A118" s="15">
        <v>97</v>
      </c>
      <c r="B118" s="140" t="s">
        <v>135</v>
      </c>
      <c r="C118" s="134" t="s">
        <v>77</v>
      </c>
      <c r="D118" s="133">
        <v>18</v>
      </c>
      <c r="E118" s="13"/>
      <c r="F118" s="14">
        <f t="shared" si="20"/>
        <v>0</v>
      </c>
      <c r="G118" s="1"/>
      <c r="H118" s="1"/>
      <c r="I118" s="1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</row>
    <row r="119" spans="1:50" s="5" customFormat="1" ht="21.6" customHeight="1" x14ac:dyDescent="0.25">
      <c r="A119" s="15">
        <v>98</v>
      </c>
      <c r="B119" s="142" t="s">
        <v>136</v>
      </c>
      <c r="C119" s="134" t="s">
        <v>14</v>
      </c>
      <c r="D119" s="133">
        <v>5</v>
      </c>
      <c r="E119" s="13"/>
      <c r="F119" s="14">
        <f t="shared" si="20"/>
        <v>0</v>
      </c>
      <c r="G119" s="1"/>
      <c r="H119" s="1"/>
      <c r="I119" s="1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</row>
    <row r="120" spans="1:50" s="5" customFormat="1" ht="32.4" customHeight="1" x14ac:dyDescent="0.25">
      <c r="A120" s="15">
        <v>99</v>
      </c>
      <c r="B120" s="138" t="s">
        <v>132</v>
      </c>
      <c r="C120" s="134" t="s">
        <v>126</v>
      </c>
      <c r="D120" s="133">
        <v>185</v>
      </c>
      <c r="E120" s="13"/>
      <c r="F120" s="14">
        <f t="shared" si="20"/>
        <v>0</v>
      </c>
      <c r="G120" s="1"/>
      <c r="H120" s="1"/>
      <c r="I120" s="1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</row>
    <row r="121" spans="1:50" s="5" customFormat="1" ht="32.4" customHeight="1" x14ac:dyDescent="0.25">
      <c r="A121" s="15">
        <v>100</v>
      </c>
      <c r="B121" s="138" t="s">
        <v>137</v>
      </c>
      <c r="C121" s="134" t="s">
        <v>124</v>
      </c>
      <c r="D121" s="139">
        <v>630</v>
      </c>
      <c r="E121" s="13"/>
      <c r="F121" s="14">
        <f t="shared" si="20"/>
        <v>0</v>
      </c>
      <c r="G121" s="1"/>
      <c r="H121" s="1"/>
      <c r="I121" s="1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</row>
    <row r="122" spans="1:50" s="5" customFormat="1" ht="21.6" customHeight="1" x14ac:dyDescent="0.25">
      <c r="A122" s="15">
        <v>101</v>
      </c>
      <c r="B122" s="140" t="s">
        <v>138</v>
      </c>
      <c r="C122" s="134" t="s">
        <v>77</v>
      </c>
      <c r="D122" s="139">
        <v>200</v>
      </c>
      <c r="E122" s="13"/>
      <c r="F122" s="14">
        <f t="shared" ref="F122:F124" si="21">SUM(D122*E122)</f>
        <v>0</v>
      </c>
      <c r="G122" s="1"/>
      <c r="H122" s="1"/>
      <c r="I122" s="1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</row>
    <row r="123" spans="1:50" s="5" customFormat="1" ht="21.6" customHeight="1" x14ac:dyDescent="0.25">
      <c r="A123" s="15">
        <v>102</v>
      </c>
      <c r="B123" s="42" t="s">
        <v>54</v>
      </c>
      <c r="C123" s="23" t="s">
        <v>127</v>
      </c>
      <c r="D123" s="131">
        <v>1</v>
      </c>
      <c r="E123" s="13"/>
      <c r="F123" s="14">
        <f t="shared" si="21"/>
        <v>0</v>
      </c>
      <c r="G123" s="1"/>
      <c r="H123" s="1"/>
      <c r="I123" s="1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</row>
    <row r="124" spans="1:50" s="5" customFormat="1" ht="10.8" customHeight="1" x14ac:dyDescent="0.25">
      <c r="A124" s="15">
        <v>103</v>
      </c>
      <c r="B124" s="42" t="s">
        <v>50</v>
      </c>
      <c r="C124" s="23" t="s">
        <v>127</v>
      </c>
      <c r="D124" s="131">
        <v>1</v>
      </c>
      <c r="E124" s="13"/>
      <c r="F124" s="14">
        <f t="shared" si="21"/>
        <v>0</v>
      </c>
      <c r="G124" s="1"/>
      <c r="H124" s="1"/>
      <c r="I124" s="1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</row>
    <row r="125" spans="1:50" s="5" customFormat="1" ht="21.6" customHeight="1" x14ac:dyDescent="0.25">
      <c r="A125" s="15">
        <v>104</v>
      </c>
      <c r="B125" s="42" t="s">
        <v>52</v>
      </c>
      <c r="C125" s="23" t="s">
        <v>127</v>
      </c>
      <c r="D125" s="136">
        <v>1</v>
      </c>
      <c r="E125" s="13"/>
      <c r="F125" s="14">
        <f t="shared" si="20"/>
        <v>0</v>
      </c>
      <c r="G125" s="1"/>
      <c r="H125" s="1"/>
      <c r="I125" s="1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</row>
    <row r="126" spans="1:50" s="41" customFormat="1" ht="12.6" customHeight="1" x14ac:dyDescent="0.25">
      <c r="A126" s="67" t="s">
        <v>23</v>
      </c>
      <c r="B126" s="68"/>
      <c r="C126" s="68"/>
      <c r="D126" s="68"/>
      <c r="E126" s="68"/>
      <c r="F126" s="69"/>
      <c r="G126" s="40"/>
      <c r="H126" s="40"/>
      <c r="I126" s="40"/>
      <c r="J126" s="40"/>
    </row>
    <row r="127" spans="1:50" s="41" customFormat="1" ht="10.8" customHeight="1" x14ac:dyDescent="0.25">
      <c r="A127" s="15">
        <v>105</v>
      </c>
      <c r="B127" s="42" t="s">
        <v>39</v>
      </c>
      <c r="C127" s="23" t="s">
        <v>26</v>
      </c>
      <c r="D127" s="43">
        <v>1</v>
      </c>
      <c r="E127" s="44"/>
      <c r="F127" s="45">
        <f t="shared" ref="F127:F128" si="22">SUM(D127*E127)</f>
        <v>0</v>
      </c>
      <c r="G127" s="40"/>
      <c r="H127" s="40"/>
      <c r="I127" s="40"/>
      <c r="J127" s="40"/>
    </row>
    <row r="128" spans="1:50" s="41" customFormat="1" ht="10.8" customHeight="1" x14ac:dyDescent="0.25">
      <c r="A128" s="15">
        <v>106</v>
      </c>
      <c r="B128" s="42" t="s">
        <v>40</v>
      </c>
      <c r="C128" s="23" t="s">
        <v>28</v>
      </c>
      <c r="D128" s="46">
        <v>0.33</v>
      </c>
      <c r="E128" s="44"/>
      <c r="F128" s="45">
        <f t="shared" si="22"/>
        <v>0</v>
      </c>
      <c r="G128" s="40"/>
      <c r="H128" s="40"/>
      <c r="I128" s="40"/>
      <c r="J128" s="40"/>
    </row>
    <row r="129" spans="1:50" s="5" customFormat="1" ht="12.6" customHeight="1" thickBot="1" x14ac:dyDescent="0.3">
      <c r="A129" s="61" t="s">
        <v>129</v>
      </c>
      <c r="B129" s="62"/>
      <c r="C129" s="62"/>
      <c r="D129" s="62"/>
      <c r="E129" s="63"/>
      <c r="F129" s="38">
        <f>SUM(F106:F128)</f>
        <v>0</v>
      </c>
      <c r="G129" s="1"/>
      <c r="I129" s="1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</row>
    <row r="130" spans="1:50" s="5" customFormat="1" ht="12.6" customHeight="1" x14ac:dyDescent="0.25">
      <c r="A130" s="64" t="s">
        <v>139</v>
      </c>
      <c r="B130" s="65"/>
      <c r="C130" s="65"/>
      <c r="D130" s="65"/>
      <c r="E130" s="65"/>
      <c r="F130" s="66"/>
      <c r="G130" s="1"/>
      <c r="H130" s="1"/>
      <c r="I130" s="1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</row>
    <row r="131" spans="1:50" s="5" customFormat="1" ht="10.8" customHeight="1" x14ac:dyDescent="0.25">
      <c r="A131" s="15">
        <v>107</v>
      </c>
      <c r="B131" s="118" t="s">
        <v>116</v>
      </c>
      <c r="C131" s="119" t="s">
        <v>15</v>
      </c>
      <c r="D131" s="115">
        <v>80</v>
      </c>
      <c r="E131" s="13"/>
      <c r="F131" s="14">
        <f t="shared" ref="F131" si="23">SUM(D131*E131)</f>
        <v>0</v>
      </c>
      <c r="G131" s="1"/>
      <c r="H131" s="1"/>
      <c r="I131" s="1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</row>
    <row r="132" spans="1:50" s="5" customFormat="1" ht="10.8" customHeight="1" x14ac:dyDescent="0.25">
      <c r="A132" s="15">
        <v>108</v>
      </c>
      <c r="B132" s="118" t="s">
        <v>117</v>
      </c>
      <c r="C132" s="119" t="s">
        <v>77</v>
      </c>
      <c r="D132" s="133">
        <v>96</v>
      </c>
      <c r="E132" s="13"/>
      <c r="F132" s="14">
        <f t="shared" ref="F132:F141" si="24">SUM(D132*E132)</f>
        <v>0</v>
      </c>
      <c r="G132" s="1"/>
      <c r="H132" s="1"/>
      <c r="I132" s="1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</row>
    <row r="133" spans="1:50" s="5" customFormat="1" ht="10.8" customHeight="1" x14ac:dyDescent="0.25">
      <c r="A133" s="15">
        <v>109</v>
      </c>
      <c r="B133" s="132" t="s">
        <v>118</v>
      </c>
      <c r="C133" s="134" t="s">
        <v>124</v>
      </c>
      <c r="D133" s="135">
        <v>480</v>
      </c>
      <c r="E133" s="13"/>
      <c r="F133" s="14">
        <f t="shared" si="24"/>
        <v>0</v>
      </c>
      <c r="G133" s="1"/>
      <c r="H133" s="1"/>
      <c r="I133" s="1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</row>
    <row r="134" spans="1:50" s="5" customFormat="1" ht="21.6" customHeight="1" x14ac:dyDescent="0.25">
      <c r="A134" s="15">
        <v>110</v>
      </c>
      <c r="B134" s="118" t="s">
        <v>119</v>
      </c>
      <c r="C134" s="119" t="s">
        <v>125</v>
      </c>
      <c r="D134" s="116">
        <v>138</v>
      </c>
      <c r="E134" s="13"/>
      <c r="F134" s="14">
        <f t="shared" si="24"/>
        <v>0</v>
      </c>
      <c r="G134" s="1"/>
      <c r="H134" s="1"/>
      <c r="I134" s="1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</row>
    <row r="135" spans="1:50" s="5" customFormat="1" ht="10.8" customHeight="1" x14ac:dyDescent="0.25">
      <c r="A135" s="15">
        <v>111</v>
      </c>
      <c r="B135" s="118" t="s">
        <v>120</v>
      </c>
      <c r="C135" s="119" t="s">
        <v>125</v>
      </c>
      <c r="D135" s="116">
        <v>45</v>
      </c>
      <c r="E135" s="13"/>
      <c r="F135" s="14">
        <f t="shared" si="24"/>
        <v>0</v>
      </c>
      <c r="G135" s="1"/>
      <c r="H135" s="1"/>
      <c r="I135" s="1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</row>
    <row r="136" spans="1:50" s="5" customFormat="1" ht="21.6" customHeight="1" x14ac:dyDescent="0.25">
      <c r="A136" s="15">
        <v>112</v>
      </c>
      <c r="B136" s="49" t="s">
        <v>121</v>
      </c>
      <c r="C136" s="119" t="s">
        <v>124</v>
      </c>
      <c r="D136" s="116">
        <v>400</v>
      </c>
      <c r="E136" s="13"/>
      <c r="F136" s="14">
        <f t="shared" si="24"/>
        <v>0</v>
      </c>
      <c r="G136" s="1"/>
      <c r="H136" s="1"/>
      <c r="I136" s="1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</row>
    <row r="137" spans="1:50" s="5" customFormat="1" ht="21.6" customHeight="1" x14ac:dyDescent="0.25">
      <c r="A137" s="15">
        <v>113</v>
      </c>
      <c r="B137" s="49" t="s">
        <v>122</v>
      </c>
      <c r="C137" s="119" t="s">
        <v>126</v>
      </c>
      <c r="D137" s="116">
        <v>127</v>
      </c>
      <c r="E137" s="13"/>
      <c r="F137" s="14">
        <f t="shared" si="24"/>
        <v>0</v>
      </c>
      <c r="G137" s="1"/>
      <c r="H137" s="1"/>
      <c r="I137" s="1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</row>
    <row r="138" spans="1:50" s="5" customFormat="1" ht="21.6" customHeight="1" x14ac:dyDescent="0.25">
      <c r="A138" s="15">
        <v>114</v>
      </c>
      <c r="B138" s="49" t="s">
        <v>123</v>
      </c>
      <c r="C138" s="119" t="s">
        <v>126</v>
      </c>
      <c r="D138" s="116">
        <v>38</v>
      </c>
      <c r="E138" s="13"/>
      <c r="F138" s="14">
        <f t="shared" si="24"/>
        <v>0</v>
      </c>
      <c r="G138" s="1"/>
      <c r="H138" s="1"/>
      <c r="I138" s="1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</row>
    <row r="139" spans="1:50" s="5" customFormat="1" ht="21.6" customHeight="1" x14ac:dyDescent="0.25">
      <c r="A139" s="15">
        <v>115</v>
      </c>
      <c r="B139" s="42" t="s">
        <v>54</v>
      </c>
      <c r="C139" s="23" t="s">
        <v>127</v>
      </c>
      <c r="D139" s="131">
        <v>1</v>
      </c>
      <c r="E139" s="13"/>
      <c r="F139" s="14">
        <f t="shared" si="24"/>
        <v>0</v>
      </c>
      <c r="G139" s="1"/>
      <c r="H139" s="1"/>
      <c r="I139" s="1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</row>
    <row r="140" spans="1:50" s="5" customFormat="1" ht="10.8" customHeight="1" x14ac:dyDescent="0.25">
      <c r="A140" s="15">
        <v>116</v>
      </c>
      <c r="B140" s="42" t="s">
        <v>50</v>
      </c>
      <c r="C140" s="23" t="s">
        <v>127</v>
      </c>
      <c r="D140" s="131">
        <v>1</v>
      </c>
      <c r="E140" s="13"/>
      <c r="F140" s="14">
        <f t="shared" si="24"/>
        <v>0</v>
      </c>
      <c r="G140" s="1"/>
      <c r="H140" s="1"/>
      <c r="I140" s="1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</row>
    <row r="141" spans="1:50" s="5" customFormat="1" ht="21.6" customHeight="1" x14ac:dyDescent="0.25">
      <c r="A141" s="15">
        <v>117</v>
      </c>
      <c r="B141" s="42" t="s">
        <v>52</v>
      </c>
      <c r="C141" s="23" t="s">
        <v>127</v>
      </c>
      <c r="D141" s="136">
        <v>1</v>
      </c>
      <c r="E141" s="13"/>
      <c r="F141" s="14">
        <f t="shared" si="24"/>
        <v>0</v>
      </c>
      <c r="G141" s="1"/>
      <c r="H141" s="1"/>
      <c r="I141" s="1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</row>
    <row r="142" spans="1:50" s="41" customFormat="1" ht="12.6" customHeight="1" x14ac:dyDescent="0.25">
      <c r="A142" s="67" t="s">
        <v>23</v>
      </c>
      <c r="B142" s="68"/>
      <c r="C142" s="68"/>
      <c r="D142" s="68"/>
      <c r="E142" s="68"/>
      <c r="F142" s="69"/>
      <c r="G142" s="40"/>
      <c r="H142" s="40"/>
      <c r="I142" s="40"/>
      <c r="J142" s="40"/>
    </row>
    <row r="143" spans="1:50" s="41" customFormat="1" ht="10.8" customHeight="1" x14ac:dyDescent="0.25">
      <c r="A143" s="15">
        <v>118</v>
      </c>
      <c r="B143" s="42" t="s">
        <v>39</v>
      </c>
      <c r="C143" s="23" t="s">
        <v>26</v>
      </c>
      <c r="D143" s="43">
        <v>1</v>
      </c>
      <c r="E143" s="44"/>
      <c r="F143" s="45">
        <f t="shared" ref="F143:F144" si="25">SUM(D143*E143)</f>
        <v>0</v>
      </c>
      <c r="G143" s="40"/>
      <c r="H143" s="40"/>
      <c r="I143" s="40"/>
      <c r="J143" s="40"/>
    </row>
    <row r="144" spans="1:50" s="41" customFormat="1" ht="10.8" customHeight="1" x14ac:dyDescent="0.25">
      <c r="A144" s="15">
        <v>119</v>
      </c>
      <c r="B144" s="42" t="s">
        <v>40</v>
      </c>
      <c r="C144" s="23" t="s">
        <v>28</v>
      </c>
      <c r="D144" s="46">
        <v>0.03</v>
      </c>
      <c r="E144" s="44"/>
      <c r="F144" s="45">
        <f t="shared" si="25"/>
        <v>0</v>
      </c>
      <c r="G144" s="40"/>
      <c r="H144" s="40"/>
      <c r="I144" s="40"/>
      <c r="J144" s="40"/>
    </row>
    <row r="145" spans="1:50" s="5" customFormat="1" ht="12.6" customHeight="1" thickBot="1" x14ac:dyDescent="0.3">
      <c r="A145" s="61" t="s">
        <v>140</v>
      </c>
      <c r="B145" s="62"/>
      <c r="C145" s="62"/>
      <c r="D145" s="62"/>
      <c r="E145" s="63"/>
      <c r="F145" s="38">
        <f>SUM(F131:F144)</f>
        <v>0</v>
      </c>
      <c r="G145" s="1"/>
      <c r="I145" s="1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</row>
    <row r="146" spans="1:50" s="5" customFormat="1" ht="12.6" customHeight="1" x14ac:dyDescent="0.25">
      <c r="A146" s="64" t="s">
        <v>141</v>
      </c>
      <c r="B146" s="65"/>
      <c r="C146" s="65"/>
      <c r="D146" s="65"/>
      <c r="E146" s="65"/>
      <c r="F146" s="66"/>
      <c r="G146" s="1"/>
      <c r="H146" s="1"/>
      <c r="I146" s="1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</row>
    <row r="147" spans="1:50" s="5" customFormat="1" ht="10.8" customHeight="1" x14ac:dyDescent="0.25">
      <c r="A147" s="15">
        <v>120</v>
      </c>
      <c r="B147" s="118" t="s">
        <v>116</v>
      </c>
      <c r="C147" s="119" t="s">
        <v>15</v>
      </c>
      <c r="D147" s="115">
        <v>754</v>
      </c>
      <c r="E147" s="13"/>
      <c r="F147" s="14">
        <f t="shared" ref="F147" si="26">SUM(D147*E147)</f>
        <v>0</v>
      </c>
      <c r="G147" s="1"/>
      <c r="H147" s="1"/>
      <c r="I147" s="1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</row>
    <row r="148" spans="1:50" s="5" customFormat="1" ht="10.8" customHeight="1" x14ac:dyDescent="0.25">
      <c r="A148" s="15">
        <v>121</v>
      </c>
      <c r="B148" s="118" t="s">
        <v>130</v>
      </c>
      <c r="C148" s="119" t="s">
        <v>14</v>
      </c>
      <c r="D148" s="115">
        <v>5</v>
      </c>
      <c r="E148" s="13"/>
      <c r="F148" s="14">
        <f t="shared" ref="F148:F167" si="27">SUM(D148*E148)</f>
        <v>0</v>
      </c>
      <c r="G148" s="1"/>
      <c r="H148" s="1"/>
      <c r="I148" s="1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</row>
    <row r="149" spans="1:50" s="5" customFormat="1" ht="10.8" customHeight="1" x14ac:dyDescent="0.25">
      <c r="A149" s="15">
        <v>122</v>
      </c>
      <c r="B149" s="118" t="s">
        <v>117</v>
      </c>
      <c r="C149" s="119" t="s">
        <v>77</v>
      </c>
      <c r="D149" s="133">
        <v>905</v>
      </c>
      <c r="E149" s="13"/>
      <c r="F149" s="14">
        <f t="shared" si="27"/>
        <v>0</v>
      </c>
      <c r="G149" s="1"/>
      <c r="H149" s="1"/>
      <c r="I149" s="1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</row>
    <row r="150" spans="1:50" s="5" customFormat="1" ht="10.8" customHeight="1" x14ac:dyDescent="0.25">
      <c r="A150" s="15">
        <v>123</v>
      </c>
      <c r="B150" s="132" t="s">
        <v>118</v>
      </c>
      <c r="C150" s="134" t="s">
        <v>124</v>
      </c>
      <c r="D150" s="135">
        <v>4524</v>
      </c>
      <c r="E150" s="13"/>
      <c r="F150" s="14">
        <f t="shared" si="27"/>
        <v>0</v>
      </c>
      <c r="G150" s="1"/>
      <c r="H150" s="1"/>
      <c r="I150" s="1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</row>
    <row r="151" spans="1:50" s="5" customFormat="1" ht="21.6" customHeight="1" x14ac:dyDescent="0.25">
      <c r="A151" s="15">
        <v>124</v>
      </c>
      <c r="B151" s="118" t="s">
        <v>119</v>
      </c>
      <c r="C151" s="119" t="s">
        <v>125</v>
      </c>
      <c r="D151" s="116">
        <v>2103</v>
      </c>
      <c r="E151" s="13"/>
      <c r="F151" s="14">
        <f t="shared" si="27"/>
        <v>0</v>
      </c>
      <c r="G151" s="1"/>
      <c r="H151" s="1"/>
      <c r="I151" s="1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</row>
    <row r="152" spans="1:50" s="5" customFormat="1" ht="10.8" customHeight="1" x14ac:dyDescent="0.25">
      <c r="A152" s="15">
        <v>125</v>
      </c>
      <c r="B152" s="118" t="s">
        <v>120</v>
      </c>
      <c r="C152" s="119" t="s">
        <v>125</v>
      </c>
      <c r="D152" s="116">
        <v>480</v>
      </c>
      <c r="E152" s="13"/>
      <c r="F152" s="14">
        <f t="shared" si="27"/>
        <v>0</v>
      </c>
      <c r="G152" s="1"/>
      <c r="H152" s="1"/>
      <c r="I152" s="1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</row>
    <row r="153" spans="1:50" s="5" customFormat="1" ht="21.6" customHeight="1" x14ac:dyDescent="0.25">
      <c r="A153" s="15">
        <v>126</v>
      </c>
      <c r="B153" s="49" t="s">
        <v>121</v>
      </c>
      <c r="C153" s="119" t="s">
        <v>124</v>
      </c>
      <c r="D153" s="116">
        <v>3770</v>
      </c>
      <c r="E153" s="13"/>
      <c r="F153" s="14">
        <f t="shared" si="27"/>
        <v>0</v>
      </c>
      <c r="G153" s="1"/>
      <c r="H153" s="1"/>
      <c r="I153" s="1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</row>
    <row r="154" spans="1:50" s="5" customFormat="1" ht="21.6" customHeight="1" x14ac:dyDescent="0.25">
      <c r="A154" s="15">
        <v>127</v>
      </c>
      <c r="B154" s="49" t="s">
        <v>122</v>
      </c>
      <c r="C154" s="119" t="s">
        <v>126</v>
      </c>
      <c r="D154" s="116">
        <v>1199</v>
      </c>
      <c r="E154" s="13"/>
      <c r="F154" s="14">
        <f t="shared" si="27"/>
        <v>0</v>
      </c>
      <c r="G154" s="1"/>
      <c r="H154" s="1"/>
      <c r="I154" s="1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</row>
    <row r="155" spans="1:50" s="5" customFormat="1" ht="21.6" customHeight="1" x14ac:dyDescent="0.25">
      <c r="A155" s="15">
        <v>128</v>
      </c>
      <c r="B155" s="49" t="s">
        <v>123</v>
      </c>
      <c r="C155" s="119" t="s">
        <v>126</v>
      </c>
      <c r="D155" s="116">
        <v>354</v>
      </c>
      <c r="E155" s="13"/>
      <c r="F155" s="14">
        <f t="shared" si="27"/>
        <v>0</v>
      </c>
      <c r="G155" s="1"/>
      <c r="H155" s="1"/>
      <c r="I155" s="1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</row>
    <row r="156" spans="1:50" s="5" customFormat="1" ht="21.6" customHeight="1" x14ac:dyDescent="0.25">
      <c r="A156" s="15">
        <v>129</v>
      </c>
      <c r="B156" s="137" t="s">
        <v>131</v>
      </c>
      <c r="C156" s="119" t="s">
        <v>14</v>
      </c>
      <c r="D156" s="133">
        <v>1</v>
      </c>
      <c r="E156" s="13"/>
      <c r="F156" s="14">
        <f t="shared" si="27"/>
        <v>0</v>
      </c>
      <c r="G156" s="1"/>
      <c r="H156" s="1"/>
      <c r="I156" s="1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</row>
    <row r="157" spans="1:50" s="5" customFormat="1" ht="32.4" customHeight="1" x14ac:dyDescent="0.25">
      <c r="A157" s="15">
        <v>130</v>
      </c>
      <c r="B157" s="138" t="s">
        <v>132</v>
      </c>
      <c r="C157" s="119" t="s">
        <v>126</v>
      </c>
      <c r="D157" s="133">
        <v>74</v>
      </c>
      <c r="E157" s="13"/>
      <c r="F157" s="14">
        <f t="shared" si="27"/>
        <v>0</v>
      </c>
      <c r="G157" s="1"/>
      <c r="H157" s="1"/>
      <c r="I157" s="1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</row>
    <row r="158" spans="1:50" s="5" customFormat="1" ht="32.4" customHeight="1" x14ac:dyDescent="0.25">
      <c r="A158" s="15">
        <v>131</v>
      </c>
      <c r="B158" s="138" t="s">
        <v>133</v>
      </c>
      <c r="C158" s="119" t="s">
        <v>124</v>
      </c>
      <c r="D158" s="139">
        <v>247</v>
      </c>
      <c r="E158" s="13"/>
      <c r="F158" s="14">
        <f t="shared" si="27"/>
        <v>0</v>
      </c>
      <c r="G158" s="1"/>
      <c r="H158" s="1"/>
      <c r="I158" s="1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</row>
    <row r="159" spans="1:50" s="5" customFormat="1" ht="21.6" customHeight="1" x14ac:dyDescent="0.25">
      <c r="A159" s="15">
        <v>132</v>
      </c>
      <c r="B159" s="140" t="s">
        <v>134</v>
      </c>
      <c r="C159" s="134" t="s">
        <v>77</v>
      </c>
      <c r="D159" s="141">
        <v>62</v>
      </c>
      <c r="E159" s="13"/>
      <c r="F159" s="14">
        <f t="shared" si="27"/>
        <v>0</v>
      </c>
      <c r="G159" s="1"/>
      <c r="H159" s="1"/>
      <c r="I159" s="1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</row>
    <row r="160" spans="1:50" s="5" customFormat="1" ht="21.6" customHeight="1" x14ac:dyDescent="0.25">
      <c r="A160" s="15">
        <v>133</v>
      </c>
      <c r="B160" s="140" t="s">
        <v>135</v>
      </c>
      <c r="C160" s="134" t="s">
        <v>77</v>
      </c>
      <c r="D160" s="133">
        <v>18</v>
      </c>
      <c r="E160" s="13"/>
      <c r="F160" s="14">
        <f t="shared" si="27"/>
        <v>0</v>
      </c>
      <c r="G160" s="1"/>
      <c r="H160" s="1"/>
      <c r="I160" s="1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</row>
    <row r="161" spans="1:50" s="5" customFormat="1" ht="21.6" customHeight="1" x14ac:dyDescent="0.25">
      <c r="A161" s="15">
        <v>134</v>
      </c>
      <c r="B161" s="142" t="s">
        <v>136</v>
      </c>
      <c r="C161" s="134" t="s">
        <v>14</v>
      </c>
      <c r="D161" s="133">
        <v>4</v>
      </c>
      <c r="E161" s="13"/>
      <c r="F161" s="14">
        <f t="shared" si="27"/>
        <v>0</v>
      </c>
      <c r="G161" s="1"/>
      <c r="H161" s="1"/>
      <c r="I161" s="1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</row>
    <row r="162" spans="1:50" s="5" customFormat="1" ht="32.4" customHeight="1" x14ac:dyDescent="0.25">
      <c r="A162" s="15">
        <v>135</v>
      </c>
      <c r="B162" s="138" t="s">
        <v>132</v>
      </c>
      <c r="C162" s="134" t="s">
        <v>126</v>
      </c>
      <c r="D162" s="133">
        <v>148</v>
      </c>
      <c r="E162" s="13"/>
      <c r="F162" s="14">
        <f t="shared" si="27"/>
        <v>0</v>
      </c>
      <c r="G162" s="1"/>
      <c r="H162" s="1"/>
      <c r="I162" s="1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</row>
    <row r="163" spans="1:50" s="5" customFormat="1" ht="32.4" customHeight="1" x14ac:dyDescent="0.25">
      <c r="A163" s="15">
        <v>136</v>
      </c>
      <c r="B163" s="138" t="s">
        <v>137</v>
      </c>
      <c r="C163" s="134" t="s">
        <v>124</v>
      </c>
      <c r="D163" s="139">
        <v>504</v>
      </c>
      <c r="E163" s="13"/>
      <c r="F163" s="14">
        <f t="shared" si="27"/>
        <v>0</v>
      </c>
      <c r="G163" s="1"/>
      <c r="H163" s="1"/>
      <c r="I163" s="1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</row>
    <row r="164" spans="1:50" s="5" customFormat="1" ht="21.6" customHeight="1" x14ac:dyDescent="0.25">
      <c r="A164" s="15">
        <v>137</v>
      </c>
      <c r="B164" s="140" t="s">
        <v>138</v>
      </c>
      <c r="C164" s="134" t="s">
        <v>77</v>
      </c>
      <c r="D164" s="139">
        <v>160</v>
      </c>
      <c r="E164" s="13"/>
      <c r="F164" s="14">
        <f t="shared" ref="F164:F166" si="28">SUM(D164*E164)</f>
        <v>0</v>
      </c>
      <c r="G164" s="1"/>
      <c r="H164" s="1"/>
      <c r="I164" s="1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  <c r="AV164" s="60"/>
      <c r="AW164" s="60"/>
      <c r="AX164" s="60"/>
    </row>
    <row r="165" spans="1:50" s="5" customFormat="1" ht="21.6" customHeight="1" x14ac:dyDescent="0.25">
      <c r="A165" s="15">
        <v>138</v>
      </c>
      <c r="B165" s="42" t="s">
        <v>54</v>
      </c>
      <c r="C165" s="23" t="s">
        <v>127</v>
      </c>
      <c r="D165" s="131">
        <v>1</v>
      </c>
      <c r="E165" s="13"/>
      <c r="F165" s="14">
        <f t="shared" si="28"/>
        <v>0</v>
      </c>
      <c r="G165" s="1"/>
      <c r="H165" s="1"/>
      <c r="I165" s="1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60"/>
    </row>
    <row r="166" spans="1:50" s="5" customFormat="1" ht="10.8" customHeight="1" x14ac:dyDescent="0.25">
      <c r="A166" s="15">
        <v>139</v>
      </c>
      <c r="B166" s="42" t="s">
        <v>50</v>
      </c>
      <c r="C166" s="23" t="s">
        <v>127</v>
      </c>
      <c r="D166" s="131">
        <v>1</v>
      </c>
      <c r="E166" s="13"/>
      <c r="F166" s="14">
        <f t="shared" si="28"/>
        <v>0</v>
      </c>
      <c r="G166" s="1"/>
      <c r="H166" s="1"/>
      <c r="I166" s="1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0"/>
      <c r="AW166" s="60"/>
      <c r="AX166" s="60"/>
    </row>
    <row r="167" spans="1:50" s="5" customFormat="1" ht="21.6" customHeight="1" x14ac:dyDescent="0.25">
      <c r="A167" s="15">
        <v>140</v>
      </c>
      <c r="B167" s="42" t="s">
        <v>52</v>
      </c>
      <c r="C167" s="23" t="s">
        <v>127</v>
      </c>
      <c r="D167" s="136">
        <v>1</v>
      </c>
      <c r="E167" s="13"/>
      <c r="F167" s="14">
        <f t="shared" si="27"/>
        <v>0</v>
      </c>
      <c r="G167" s="1"/>
      <c r="H167" s="1"/>
      <c r="I167" s="1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</row>
    <row r="168" spans="1:50" s="41" customFormat="1" ht="12.6" customHeight="1" x14ac:dyDescent="0.25">
      <c r="A168" s="67" t="s">
        <v>23</v>
      </c>
      <c r="B168" s="68"/>
      <c r="C168" s="68"/>
      <c r="D168" s="68"/>
      <c r="E168" s="68"/>
      <c r="F168" s="69"/>
      <c r="G168" s="40"/>
      <c r="H168" s="40"/>
      <c r="I168" s="40"/>
      <c r="J168" s="40"/>
    </row>
    <row r="169" spans="1:50" s="41" customFormat="1" ht="10.8" customHeight="1" x14ac:dyDescent="0.25">
      <c r="A169" s="15">
        <v>141</v>
      </c>
      <c r="B169" s="42" t="s">
        <v>39</v>
      </c>
      <c r="C169" s="23" t="s">
        <v>26</v>
      </c>
      <c r="D169" s="43">
        <v>1</v>
      </c>
      <c r="E169" s="44"/>
      <c r="F169" s="45">
        <f t="shared" ref="F169:F170" si="29">SUM(D169*E169)</f>
        <v>0</v>
      </c>
      <c r="G169" s="40"/>
      <c r="H169" s="40"/>
      <c r="I169" s="40"/>
      <c r="J169" s="40"/>
    </row>
    <row r="170" spans="1:50" s="41" customFormat="1" ht="10.8" customHeight="1" x14ac:dyDescent="0.25">
      <c r="A170" s="15">
        <v>142</v>
      </c>
      <c r="B170" s="42" t="s">
        <v>40</v>
      </c>
      <c r="C170" s="23" t="s">
        <v>28</v>
      </c>
      <c r="D170" s="46">
        <v>0.3</v>
      </c>
      <c r="E170" s="44"/>
      <c r="F170" s="45">
        <f t="shared" si="29"/>
        <v>0</v>
      </c>
      <c r="G170" s="40"/>
      <c r="H170" s="40"/>
      <c r="I170" s="40"/>
      <c r="J170" s="40"/>
    </row>
    <row r="171" spans="1:50" s="5" customFormat="1" ht="12.6" customHeight="1" thickBot="1" x14ac:dyDescent="0.3">
      <c r="A171" s="61" t="s">
        <v>142</v>
      </c>
      <c r="B171" s="62"/>
      <c r="C171" s="62"/>
      <c r="D171" s="62"/>
      <c r="E171" s="63"/>
      <c r="F171" s="38">
        <f>SUM(F147:F170)</f>
        <v>0</v>
      </c>
      <c r="G171" s="1"/>
      <c r="I171" s="1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</row>
    <row r="172" spans="1:50" s="5" customFormat="1" ht="12.6" customHeight="1" x14ac:dyDescent="0.25">
      <c r="A172" s="64" t="s">
        <v>143</v>
      </c>
      <c r="B172" s="65"/>
      <c r="C172" s="65"/>
      <c r="D172" s="65"/>
      <c r="E172" s="65"/>
      <c r="F172" s="66"/>
      <c r="G172" s="1"/>
      <c r="H172" s="1"/>
      <c r="I172" s="1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</row>
    <row r="173" spans="1:50" s="5" customFormat="1" ht="21.6" customHeight="1" x14ac:dyDescent="0.25">
      <c r="A173" s="15">
        <v>143</v>
      </c>
      <c r="B173" s="143" t="s">
        <v>151</v>
      </c>
      <c r="C173" s="124" t="s">
        <v>29</v>
      </c>
      <c r="D173" s="129">
        <v>0.66</v>
      </c>
      <c r="E173" s="13"/>
      <c r="F173" s="14">
        <f t="shared" ref="F173" si="30">SUM(D173*E173)</f>
        <v>0</v>
      </c>
      <c r="G173" s="1"/>
      <c r="H173" s="1"/>
      <c r="I173" s="1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</row>
    <row r="174" spans="1:50" s="5" customFormat="1" ht="10.8" customHeight="1" x14ac:dyDescent="0.25">
      <c r="A174" s="15">
        <v>144</v>
      </c>
      <c r="B174" s="143" t="s">
        <v>152</v>
      </c>
      <c r="C174" s="124" t="s">
        <v>14</v>
      </c>
      <c r="D174" s="144">
        <v>5</v>
      </c>
      <c r="E174" s="13"/>
      <c r="F174" s="14">
        <f t="shared" ref="F174:F188" si="31">SUM(D174*E174)</f>
        <v>0</v>
      </c>
      <c r="G174" s="1"/>
      <c r="H174" s="1"/>
      <c r="I174" s="1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</row>
    <row r="175" spans="1:50" s="5" customFormat="1" ht="21.6" customHeight="1" x14ac:dyDescent="0.25">
      <c r="A175" s="15">
        <v>145</v>
      </c>
      <c r="B175" s="145" t="s">
        <v>153</v>
      </c>
      <c r="C175" s="124" t="s">
        <v>154</v>
      </c>
      <c r="D175" s="144">
        <v>3300</v>
      </c>
      <c r="E175" s="13"/>
      <c r="F175" s="14">
        <f t="shared" si="31"/>
        <v>0</v>
      </c>
      <c r="G175" s="1"/>
      <c r="H175" s="1"/>
      <c r="I175" s="1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</row>
    <row r="176" spans="1:50" s="5" customFormat="1" ht="21.6" customHeight="1" x14ac:dyDescent="0.25">
      <c r="A176" s="15">
        <v>146</v>
      </c>
      <c r="B176" s="52" t="s">
        <v>46</v>
      </c>
      <c r="C176" s="124" t="s">
        <v>154</v>
      </c>
      <c r="D176" s="126">
        <v>3100</v>
      </c>
      <c r="E176" s="13"/>
      <c r="F176" s="14">
        <f t="shared" si="31"/>
        <v>0</v>
      </c>
      <c r="G176" s="1"/>
      <c r="H176" s="1"/>
      <c r="I176" s="1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</row>
    <row r="177" spans="1:50" s="5" customFormat="1" ht="21.6" customHeight="1" x14ac:dyDescent="0.25">
      <c r="A177" s="15">
        <v>147</v>
      </c>
      <c r="B177" s="49" t="s">
        <v>57</v>
      </c>
      <c r="C177" s="124" t="s">
        <v>104</v>
      </c>
      <c r="D177" s="126">
        <v>577</v>
      </c>
      <c r="E177" s="13"/>
      <c r="F177" s="14">
        <f t="shared" si="31"/>
        <v>0</v>
      </c>
      <c r="G177" s="1"/>
      <c r="H177" s="1"/>
      <c r="I177" s="1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</row>
    <row r="178" spans="1:50" s="5" customFormat="1" ht="21.6" customHeight="1" x14ac:dyDescent="0.25">
      <c r="A178" s="15">
        <v>148</v>
      </c>
      <c r="B178" s="49" t="s">
        <v>55</v>
      </c>
      <c r="C178" s="124" t="s">
        <v>104</v>
      </c>
      <c r="D178" s="126">
        <v>260</v>
      </c>
      <c r="E178" s="13"/>
      <c r="F178" s="14">
        <f t="shared" si="31"/>
        <v>0</v>
      </c>
      <c r="G178" s="1"/>
      <c r="H178" s="1"/>
      <c r="I178" s="1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</row>
    <row r="179" spans="1:50" s="5" customFormat="1" ht="21.6" customHeight="1" x14ac:dyDescent="0.25">
      <c r="A179" s="15">
        <v>149</v>
      </c>
      <c r="B179" s="148" t="s">
        <v>155</v>
      </c>
      <c r="C179" s="23" t="s">
        <v>14</v>
      </c>
      <c r="D179" s="136">
        <v>3</v>
      </c>
      <c r="E179" s="13"/>
      <c r="F179" s="14">
        <f t="shared" si="31"/>
        <v>0</v>
      </c>
      <c r="G179" s="1"/>
      <c r="H179" s="1"/>
      <c r="I179" s="1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</row>
    <row r="180" spans="1:50" s="5" customFormat="1" ht="21.6" customHeight="1" x14ac:dyDescent="0.25">
      <c r="A180" s="15">
        <v>150</v>
      </c>
      <c r="B180" s="55" t="s">
        <v>49</v>
      </c>
      <c r="C180" s="23" t="s">
        <v>79</v>
      </c>
      <c r="D180" s="136">
        <v>300</v>
      </c>
      <c r="E180" s="13"/>
      <c r="F180" s="14">
        <f t="shared" si="31"/>
        <v>0</v>
      </c>
      <c r="G180" s="1"/>
      <c r="H180" s="1"/>
      <c r="I180" s="1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</row>
    <row r="181" spans="1:50" s="5" customFormat="1" ht="21.6" customHeight="1" x14ac:dyDescent="0.25">
      <c r="A181" s="15">
        <v>151</v>
      </c>
      <c r="B181" s="59" t="s">
        <v>47</v>
      </c>
      <c r="C181" s="23" t="s">
        <v>126</v>
      </c>
      <c r="D181" s="136">
        <v>54</v>
      </c>
      <c r="E181" s="13"/>
      <c r="F181" s="14">
        <f t="shared" si="31"/>
        <v>0</v>
      </c>
      <c r="G181" s="1"/>
      <c r="H181" s="1"/>
      <c r="I181" s="1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</row>
    <row r="182" spans="1:50" s="5" customFormat="1" ht="10.8" customHeight="1" x14ac:dyDescent="0.25">
      <c r="A182" s="15">
        <v>152</v>
      </c>
      <c r="B182" s="146" t="s">
        <v>156</v>
      </c>
      <c r="C182" s="23" t="s">
        <v>14</v>
      </c>
      <c r="D182" s="136">
        <v>1</v>
      </c>
      <c r="E182" s="13"/>
      <c r="F182" s="14">
        <f t="shared" si="31"/>
        <v>0</v>
      </c>
      <c r="G182" s="1"/>
      <c r="H182" s="1"/>
      <c r="I182" s="1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</row>
    <row r="183" spans="1:50" s="5" customFormat="1" ht="10.8" customHeight="1" x14ac:dyDescent="0.25">
      <c r="A183" s="15">
        <v>153</v>
      </c>
      <c r="B183" s="147" t="s">
        <v>157</v>
      </c>
      <c r="C183" s="23" t="s">
        <v>126</v>
      </c>
      <c r="D183" s="136">
        <v>72</v>
      </c>
      <c r="E183" s="13"/>
      <c r="F183" s="14">
        <f t="shared" si="31"/>
        <v>0</v>
      </c>
      <c r="G183" s="1"/>
      <c r="H183" s="1"/>
      <c r="I183" s="1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</row>
    <row r="184" spans="1:50" s="5" customFormat="1" ht="21.6" customHeight="1" x14ac:dyDescent="0.25">
      <c r="A184" s="15">
        <v>154</v>
      </c>
      <c r="B184" s="55" t="s">
        <v>49</v>
      </c>
      <c r="C184" s="23" t="s">
        <v>79</v>
      </c>
      <c r="D184" s="136">
        <v>643</v>
      </c>
      <c r="E184" s="13"/>
      <c r="F184" s="14">
        <f t="shared" si="31"/>
        <v>0</v>
      </c>
      <c r="G184" s="1"/>
      <c r="H184" s="1"/>
      <c r="I184" s="1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</row>
    <row r="185" spans="1:50" s="5" customFormat="1" ht="21.6" customHeight="1" x14ac:dyDescent="0.25">
      <c r="A185" s="15">
        <v>155</v>
      </c>
      <c r="B185" s="59" t="s">
        <v>47</v>
      </c>
      <c r="C185" s="23" t="s">
        <v>126</v>
      </c>
      <c r="D185" s="136">
        <v>123</v>
      </c>
      <c r="E185" s="13"/>
      <c r="F185" s="14">
        <f t="shared" si="31"/>
        <v>0</v>
      </c>
      <c r="G185" s="1"/>
      <c r="H185" s="1"/>
      <c r="I185" s="1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</row>
    <row r="186" spans="1:50" s="5" customFormat="1" ht="21.6" customHeight="1" x14ac:dyDescent="0.25">
      <c r="A186" s="15">
        <v>156</v>
      </c>
      <c r="B186" s="59" t="s">
        <v>48</v>
      </c>
      <c r="C186" s="23" t="s">
        <v>126</v>
      </c>
      <c r="D186" s="136">
        <v>62</v>
      </c>
      <c r="E186" s="13"/>
      <c r="F186" s="14">
        <f t="shared" si="31"/>
        <v>0</v>
      </c>
      <c r="G186" s="1"/>
      <c r="H186" s="1"/>
      <c r="I186" s="1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</row>
    <row r="187" spans="1:50" s="5" customFormat="1" ht="21.6" customHeight="1" x14ac:dyDescent="0.25">
      <c r="A187" s="15">
        <v>157</v>
      </c>
      <c r="B187" s="146" t="s">
        <v>158</v>
      </c>
      <c r="C187" s="23" t="s">
        <v>14</v>
      </c>
      <c r="D187" s="136">
        <v>1</v>
      </c>
      <c r="E187" s="13"/>
      <c r="F187" s="14">
        <f t="shared" si="31"/>
        <v>0</v>
      </c>
      <c r="G187" s="1"/>
      <c r="H187" s="1"/>
      <c r="I187" s="1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</row>
    <row r="188" spans="1:50" s="5" customFormat="1" ht="10.8" customHeight="1" x14ac:dyDescent="0.25">
      <c r="A188" s="15">
        <v>158</v>
      </c>
      <c r="B188" s="147" t="s">
        <v>157</v>
      </c>
      <c r="C188" s="23" t="s">
        <v>126</v>
      </c>
      <c r="D188" s="136">
        <v>50</v>
      </c>
      <c r="E188" s="13"/>
      <c r="F188" s="14">
        <f t="shared" si="31"/>
        <v>0</v>
      </c>
      <c r="G188" s="1"/>
      <c r="H188" s="1"/>
      <c r="I188" s="1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</row>
    <row r="189" spans="1:50" s="5" customFormat="1" ht="21.6" customHeight="1" x14ac:dyDescent="0.25">
      <c r="A189" s="15">
        <v>159</v>
      </c>
      <c r="B189" s="55" t="s">
        <v>49</v>
      </c>
      <c r="C189" s="23" t="s">
        <v>79</v>
      </c>
      <c r="D189" s="136">
        <v>425</v>
      </c>
      <c r="E189" s="13"/>
      <c r="F189" s="14">
        <f t="shared" ref="F189:F194" si="32">SUM(D189*E189)</f>
        <v>0</v>
      </c>
      <c r="G189" s="1"/>
      <c r="H189" s="1"/>
      <c r="I189" s="1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</row>
    <row r="190" spans="1:50" s="5" customFormat="1" ht="21.6" customHeight="1" x14ac:dyDescent="0.25">
      <c r="A190" s="15">
        <v>160</v>
      </c>
      <c r="B190" s="59" t="s">
        <v>47</v>
      </c>
      <c r="C190" s="23" t="s">
        <v>126</v>
      </c>
      <c r="D190" s="136">
        <v>80</v>
      </c>
      <c r="E190" s="13"/>
      <c r="F190" s="14">
        <f t="shared" si="32"/>
        <v>0</v>
      </c>
      <c r="G190" s="1"/>
      <c r="H190" s="1"/>
      <c r="I190" s="1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</row>
    <row r="191" spans="1:50" s="5" customFormat="1" ht="21.6" customHeight="1" x14ac:dyDescent="0.25">
      <c r="A191" s="15">
        <v>161</v>
      </c>
      <c r="B191" s="59" t="s">
        <v>48</v>
      </c>
      <c r="C191" s="23" t="s">
        <v>126</v>
      </c>
      <c r="D191" s="136">
        <v>40</v>
      </c>
      <c r="E191" s="13"/>
      <c r="F191" s="14">
        <f t="shared" si="32"/>
        <v>0</v>
      </c>
      <c r="G191" s="1"/>
      <c r="H191" s="1"/>
      <c r="I191" s="1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</row>
    <row r="192" spans="1:50" s="5" customFormat="1" ht="21.6" customHeight="1" x14ac:dyDescent="0.25">
      <c r="A192" s="15">
        <v>162</v>
      </c>
      <c r="B192" s="42" t="s">
        <v>54</v>
      </c>
      <c r="C192" s="53" t="s">
        <v>51</v>
      </c>
      <c r="D192" s="54">
        <v>1</v>
      </c>
      <c r="E192" s="13"/>
      <c r="F192" s="14">
        <f t="shared" si="32"/>
        <v>0</v>
      </c>
      <c r="G192" s="1"/>
      <c r="H192" s="1"/>
      <c r="I192" s="1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</row>
    <row r="193" spans="1:50" s="5" customFormat="1" ht="10.8" customHeight="1" x14ac:dyDescent="0.25">
      <c r="A193" s="15">
        <v>163</v>
      </c>
      <c r="B193" s="42" t="s">
        <v>50</v>
      </c>
      <c r="C193" s="51" t="s">
        <v>51</v>
      </c>
      <c r="D193" s="54">
        <v>1</v>
      </c>
      <c r="E193" s="13"/>
      <c r="F193" s="14">
        <f t="shared" si="32"/>
        <v>0</v>
      </c>
      <c r="G193" s="1"/>
      <c r="H193" s="1"/>
      <c r="I193" s="1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</row>
    <row r="194" spans="1:50" s="5" customFormat="1" ht="21.6" customHeight="1" x14ac:dyDescent="0.25">
      <c r="A194" s="15">
        <v>164</v>
      </c>
      <c r="B194" s="42" t="s">
        <v>52</v>
      </c>
      <c r="C194" s="51" t="s">
        <v>51</v>
      </c>
      <c r="D194" s="54">
        <v>1</v>
      </c>
      <c r="E194" s="13"/>
      <c r="F194" s="14">
        <f t="shared" si="32"/>
        <v>0</v>
      </c>
      <c r="G194" s="1"/>
      <c r="H194" s="1"/>
      <c r="I194" s="1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</row>
    <row r="195" spans="1:50" s="41" customFormat="1" ht="12.6" customHeight="1" x14ac:dyDescent="0.25">
      <c r="A195" s="67" t="s">
        <v>23</v>
      </c>
      <c r="B195" s="68"/>
      <c r="C195" s="68"/>
      <c r="D195" s="68"/>
      <c r="E195" s="68"/>
      <c r="F195" s="69"/>
      <c r="G195" s="40"/>
      <c r="H195" s="40"/>
      <c r="I195" s="40"/>
      <c r="J195" s="40"/>
    </row>
    <row r="196" spans="1:50" s="41" customFormat="1" ht="10.8" customHeight="1" x14ac:dyDescent="0.25">
      <c r="A196" s="15">
        <v>165</v>
      </c>
      <c r="B196" s="42" t="s">
        <v>39</v>
      </c>
      <c r="C196" s="23" t="s">
        <v>26</v>
      </c>
      <c r="D196" s="43">
        <v>2</v>
      </c>
      <c r="E196" s="44"/>
      <c r="F196" s="45">
        <f t="shared" ref="F196:F197" si="33">SUM(D196*E196)</f>
        <v>0</v>
      </c>
      <c r="G196" s="40"/>
      <c r="H196" s="40"/>
      <c r="I196" s="40"/>
      <c r="J196" s="40"/>
    </row>
    <row r="197" spans="1:50" s="41" customFormat="1" ht="10.8" customHeight="1" x14ac:dyDescent="0.25">
      <c r="A197" s="15">
        <v>166</v>
      </c>
      <c r="B197" s="42" t="s">
        <v>40</v>
      </c>
      <c r="C197" s="23" t="s">
        <v>28</v>
      </c>
      <c r="D197" s="46">
        <v>0.26</v>
      </c>
      <c r="E197" s="44"/>
      <c r="F197" s="45">
        <f t="shared" si="33"/>
        <v>0</v>
      </c>
      <c r="G197" s="40"/>
      <c r="H197" s="40"/>
      <c r="I197" s="40"/>
      <c r="J197" s="40"/>
    </row>
    <row r="198" spans="1:50" s="5" customFormat="1" ht="12.6" customHeight="1" thickBot="1" x14ac:dyDescent="0.3">
      <c r="A198" s="61" t="s">
        <v>144</v>
      </c>
      <c r="B198" s="62"/>
      <c r="C198" s="62"/>
      <c r="D198" s="62"/>
      <c r="E198" s="63"/>
      <c r="F198" s="38">
        <f>SUM(F173:F197)</f>
        <v>0</v>
      </c>
      <c r="G198" s="1"/>
      <c r="I198" s="1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</row>
    <row r="199" spans="1:50" s="5" customFormat="1" ht="12.6" customHeight="1" x14ac:dyDescent="0.25">
      <c r="A199" s="64" t="s">
        <v>145</v>
      </c>
      <c r="B199" s="65"/>
      <c r="C199" s="65"/>
      <c r="D199" s="65"/>
      <c r="E199" s="65"/>
      <c r="F199" s="66"/>
      <c r="G199" s="1"/>
      <c r="H199" s="1"/>
      <c r="I199" s="1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</row>
    <row r="200" spans="1:50" s="5" customFormat="1" ht="21.6" customHeight="1" x14ac:dyDescent="0.25">
      <c r="A200" s="15">
        <v>167</v>
      </c>
      <c r="B200" s="143" t="s">
        <v>151</v>
      </c>
      <c r="C200" s="124" t="s">
        <v>29</v>
      </c>
      <c r="D200" s="129">
        <v>0.97799999999999998</v>
      </c>
      <c r="E200" s="13"/>
      <c r="F200" s="14">
        <f t="shared" ref="F200" si="34">SUM(D200*E200)</f>
        <v>0</v>
      </c>
      <c r="G200" s="1"/>
      <c r="H200" s="1"/>
      <c r="I200" s="1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</row>
    <row r="201" spans="1:50" s="5" customFormat="1" ht="10.8" customHeight="1" x14ac:dyDescent="0.25">
      <c r="A201" s="15">
        <v>168</v>
      </c>
      <c r="B201" s="143" t="s">
        <v>152</v>
      </c>
      <c r="C201" s="124" t="s">
        <v>14</v>
      </c>
      <c r="D201" s="144">
        <v>8</v>
      </c>
      <c r="E201" s="13"/>
      <c r="F201" s="14">
        <f t="shared" ref="F201:F229" si="35">SUM(D201*E201)</f>
        <v>0</v>
      </c>
      <c r="G201" s="1"/>
      <c r="H201" s="1"/>
      <c r="I201" s="1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</row>
    <row r="202" spans="1:50" s="5" customFormat="1" ht="21.6" customHeight="1" x14ac:dyDescent="0.25">
      <c r="A202" s="15">
        <v>169</v>
      </c>
      <c r="B202" s="145" t="s">
        <v>153</v>
      </c>
      <c r="C202" s="124" t="s">
        <v>154</v>
      </c>
      <c r="D202" s="126">
        <v>6259</v>
      </c>
      <c r="E202" s="13"/>
      <c r="F202" s="14">
        <f t="shared" si="35"/>
        <v>0</v>
      </c>
      <c r="G202" s="1"/>
      <c r="H202" s="1"/>
      <c r="I202" s="1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</row>
    <row r="203" spans="1:50" s="5" customFormat="1" ht="10.8" customHeight="1" x14ac:dyDescent="0.25">
      <c r="A203" s="15">
        <v>170</v>
      </c>
      <c r="B203" s="145" t="s">
        <v>159</v>
      </c>
      <c r="C203" s="124" t="s">
        <v>104</v>
      </c>
      <c r="D203" s="126">
        <v>1061</v>
      </c>
      <c r="E203" s="13"/>
      <c r="F203" s="14">
        <f t="shared" si="35"/>
        <v>0</v>
      </c>
      <c r="G203" s="1"/>
      <c r="H203" s="1"/>
      <c r="I203" s="1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</row>
    <row r="204" spans="1:50" s="5" customFormat="1" ht="21.6" customHeight="1" x14ac:dyDescent="0.25">
      <c r="A204" s="15">
        <v>171</v>
      </c>
      <c r="B204" s="52" t="s">
        <v>46</v>
      </c>
      <c r="C204" s="124" t="s">
        <v>154</v>
      </c>
      <c r="D204" s="126">
        <v>4110</v>
      </c>
      <c r="E204" s="13"/>
      <c r="F204" s="14">
        <f t="shared" si="35"/>
        <v>0</v>
      </c>
      <c r="G204" s="1"/>
      <c r="H204" s="1"/>
      <c r="I204" s="1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</row>
    <row r="205" spans="1:50" s="5" customFormat="1" ht="21.6" customHeight="1" x14ac:dyDescent="0.25">
      <c r="A205" s="15">
        <v>172</v>
      </c>
      <c r="B205" s="52" t="s">
        <v>58</v>
      </c>
      <c r="C205" s="124" t="s">
        <v>154</v>
      </c>
      <c r="D205" s="126">
        <v>795</v>
      </c>
      <c r="E205" s="13"/>
      <c r="F205" s="14">
        <f t="shared" si="35"/>
        <v>0</v>
      </c>
      <c r="G205" s="1"/>
      <c r="H205" s="1"/>
      <c r="I205" s="1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</row>
    <row r="206" spans="1:50" s="5" customFormat="1" ht="21.6" customHeight="1" x14ac:dyDescent="0.25">
      <c r="A206" s="15">
        <v>173</v>
      </c>
      <c r="B206" s="49" t="s">
        <v>57</v>
      </c>
      <c r="C206" s="124" t="s">
        <v>104</v>
      </c>
      <c r="D206" s="126">
        <v>934</v>
      </c>
      <c r="E206" s="13"/>
      <c r="F206" s="14">
        <f t="shared" si="35"/>
        <v>0</v>
      </c>
      <c r="G206" s="1"/>
      <c r="H206" s="1"/>
      <c r="I206" s="1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</row>
    <row r="207" spans="1:50" s="5" customFormat="1" ht="21.6" customHeight="1" x14ac:dyDescent="0.25">
      <c r="A207" s="15">
        <v>174</v>
      </c>
      <c r="B207" s="49" t="s">
        <v>55</v>
      </c>
      <c r="C207" s="124" t="s">
        <v>104</v>
      </c>
      <c r="D207" s="126">
        <v>426</v>
      </c>
      <c r="E207" s="13"/>
      <c r="F207" s="14">
        <f t="shared" si="35"/>
        <v>0</v>
      </c>
      <c r="G207" s="1"/>
      <c r="H207" s="1"/>
      <c r="I207" s="1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</row>
    <row r="208" spans="1:50" s="5" customFormat="1" ht="21.6" customHeight="1" x14ac:dyDescent="0.25">
      <c r="A208" s="15">
        <v>175</v>
      </c>
      <c r="B208" s="148" t="s">
        <v>160</v>
      </c>
      <c r="C208" s="23" t="s">
        <v>14</v>
      </c>
      <c r="D208" s="136">
        <v>1</v>
      </c>
      <c r="E208" s="13"/>
      <c r="F208" s="14">
        <f t="shared" si="35"/>
        <v>0</v>
      </c>
      <c r="G208" s="1"/>
      <c r="H208" s="1"/>
      <c r="I208" s="1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</row>
    <row r="209" spans="1:50" s="5" customFormat="1" ht="10.8" customHeight="1" x14ac:dyDescent="0.25">
      <c r="A209" s="15">
        <v>176</v>
      </c>
      <c r="B209" s="147" t="s">
        <v>161</v>
      </c>
      <c r="C209" s="23" t="s">
        <v>126</v>
      </c>
      <c r="D209" s="136">
        <v>231</v>
      </c>
      <c r="E209" s="13"/>
      <c r="F209" s="14">
        <f t="shared" si="35"/>
        <v>0</v>
      </c>
      <c r="G209" s="1"/>
      <c r="H209" s="1"/>
      <c r="I209" s="1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</row>
    <row r="210" spans="1:50" s="5" customFormat="1" ht="21.6" customHeight="1" x14ac:dyDescent="0.25">
      <c r="A210" s="15">
        <v>177</v>
      </c>
      <c r="B210" s="55" t="s">
        <v>49</v>
      </c>
      <c r="C210" s="23" t="s">
        <v>79</v>
      </c>
      <c r="D210" s="136">
        <v>210</v>
      </c>
      <c r="E210" s="13"/>
      <c r="F210" s="14">
        <f t="shared" si="35"/>
        <v>0</v>
      </c>
      <c r="G210" s="1"/>
      <c r="H210" s="1"/>
      <c r="I210" s="1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</row>
    <row r="211" spans="1:50" s="5" customFormat="1" ht="21.6" customHeight="1" x14ac:dyDescent="0.25">
      <c r="A211" s="15">
        <v>178</v>
      </c>
      <c r="B211" s="59" t="s">
        <v>47</v>
      </c>
      <c r="C211" s="23" t="s">
        <v>126</v>
      </c>
      <c r="D211" s="136">
        <v>67</v>
      </c>
      <c r="E211" s="13"/>
      <c r="F211" s="14">
        <f t="shared" si="35"/>
        <v>0</v>
      </c>
      <c r="G211" s="1"/>
      <c r="H211" s="1"/>
      <c r="I211" s="1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</row>
    <row r="212" spans="1:50" s="5" customFormat="1" ht="21.6" customHeight="1" x14ac:dyDescent="0.25">
      <c r="A212" s="15">
        <v>179</v>
      </c>
      <c r="B212" s="59" t="s">
        <v>48</v>
      </c>
      <c r="C212" s="23" t="s">
        <v>126</v>
      </c>
      <c r="D212" s="136">
        <v>30</v>
      </c>
      <c r="E212" s="13"/>
      <c r="F212" s="14">
        <f t="shared" si="35"/>
        <v>0</v>
      </c>
      <c r="G212" s="1"/>
      <c r="H212" s="1"/>
      <c r="I212" s="1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</row>
    <row r="213" spans="1:50" s="5" customFormat="1" ht="21.6" customHeight="1" x14ac:dyDescent="0.25">
      <c r="A213" s="15">
        <v>180</v>
      </c>
      <c r="B213" s="148" t="s">
        <v>155</v>
      </c>
      <c r="C213" s="23" t="s">
        <v>14</v>
      </c>
      <c r="D213" s="136">
        <v>5</v>
      </c>
      <c r="E213" s="13"/>
      <c r="F213" s="14">
        <f t="shared" si="35"/>
        <v>0</v>
      </c>
      <c r="G213" s="1"/>
      <c r="H213" s="1"/>
      <c r="I213" s="1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</row>
    <row r="214" spans="1:50" s="5" customFormat="1" ht="10.8" customHeight="1" x14ac:dyDescent="0.25">
      <c r="A214" s="15">
        <v>181</v>
      </c>
      <c r="B214" s="147" t="s">
        <v>161</v>
      </c>
      <c r="C214" s="23" t="s">
        <v>126</v>
      </c>
      <c r="D214" s="136">
        <v>150</v>
      </c>
      <c r="E214" s="13"/>
      <c r="F214" s="14">
        <f t="shared" ref="F214:F226" si="36">SUM(D214*E214)</f>
        <v>0</v>
      </c>
      <c r="G214" s="1"/>
      <c r="H214" s="1"/>
      <c r="I214" s="1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0"/>
      <c r="AV214" s="60"/>
      <c r="AW214" s="60"/>
      <c r="AX214" s="60"/>
    </row>
    <row r="215" spans="1:50" s="5" customFormat="1" ht="21.6" customHeight="1" x14ac:dyDescent="0.25">
      <c r="A215" s="15">
        <v>182</v>
      </c>
      <c r="B215" s="55" t="s">
        <v>49</v>
      </c>
      <c r="C215" s="23" t="s">
        <v>79</v>
      </c>
      <c r="D215" s="136">
        <v>500</v>
      </c>
      <c r="E215" s="13"/>
      <c r="F215" s="14">
        <f t="shared" si="36"/>
        <v>0</v>
      </c>
      <c r="G215" s="1"/>
      <c r="H215" s="1"/>
      <c r="I215" s="1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</row>
    <row r="216" spans="1:50" s="5" customFormat="1" ht="21.6" customHeight="1" x14ac:dyDescent="0.25">
      <c r="A216" s="15">
        <v>183</v>
      </c>
      <c r="B216" s="59" t="s">
        <v>47</v>
      </c>
      <c r="C216" s="23" t="s">
        <v>126</v>
      </c>
      <c r="D216" s="136">
        <v>90</v>
      </c>
      <c r="E216" s="13"/>
      <c r="F216" s="14">
        <f t="shared" si="36"/>
        <v>0</v>
      </c>
      <c r="G216" s="1"/>
      <c r="H216" s="1"/>
      <c r="I216" s="1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  <c r="AV216" s="60"/>
      <c r="AW216" s="60"/>
      <c r="AX216" s="60"/>
    </row>
    <row r="217" spans="1:50" s="5" customFormat="1" ht="21.6" customHeight="1" x14ac:dyDescent="0.25">
      <c r="A217" s="15">
        <v>184</v>
      </c>
      <c r="B217" s="148" t="s">
        <v>162</v>
      </c>
      <c r="C217" s="23" t="s">
        <v>14</v>
      </c>
      <c r="D217" s="136">
        <v>1</v>
      </c>
      <c r="E217" s="13"/>
      <c r="F217" s="14">
        <f t="shared" si="36"/>
        <v>0</v>
      </c>
      <c r="G217" s="1"/>
      <c r="H217" s="1"/>
      <c r="I217" s="1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</row>
    <row r="218" spans="1:50" s="5" customFormat="1" ht="10.8" customHeight="1" x14ac:dyDescent="0.25">
      <c r="A218" s="15">
        <v>185</v>
      </c>
      <c r="B218" s="147" t="s">
        <v>161</v>
      </c>
      <c r="C218" s="23" t="s">
        <v>126</v>
      </c>
      <c r="D218" s="136">
        <v>295</v>
      </c>
      <c r="E218" s="13"/>
      <c r="F218" s="14">
        <f t="shared" si="36"/>
        <v>0</v>
      </c>
      <c r="G218" s="1"/>
      <c r="H218" s="1"/>
      <c r="I218" s="1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</row>
    <row r="219" spans="1:50" s="5" customFormat="1" ht="32.4" customHeight="1" x14ac:dyDescent="0.25">
      <c r="A219" s="15">
        <v>186</v>
      </c>
      <c r="B219" s="55" t="s">
        <v>59</v>
      </c>
      <c r="C219" s="23" t="s">
        <v>79</v>
      </c>
      <c r="D219" s="136">
        <v>722</v>
      </c>
      <c r="E219" s="13"/>
      <c r="F219" s="14">
        <f t="shared" si="36"/>
        <v>0</v>
      </c>
      <c r="G219" s="1"/>
      <c r="H219" s="1"/>
      <c r="I219" s="1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</row>
    <row r="220" spans="1:50" s="5" customFormat="1" ht="21.6" customHeight="1" x14ac:dyDescent="0.25">
      <c r="A220" s="15">
        <v>187</v>
      </c>
      <c r="B220" s="59" t="s">
        <v>47</v>
      </c>
      <c r="C220" s="23" t="s">
        <v>126</v>
      </c>
      <c r="D220" s="136">
        <v>175</v>
      </c>
      <c r="E220" s="13"/>
      <c r="F220" s="14">
        <f t="shared" si="36"/>
        <v>0</v>
      </c>
      <c r="G220" s="1"/>
      <c r="H220" s="1"/>
      <c r="I220" s="1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  <c r="AV220" s="60"/>
      <c r="AW220" s="60"/>
      <c r="AX220" s="60"/>
    </row>
    <row r="221" spans="1:50" s="5" customFormat="1" ht="21.6" customHeight="1" x14ac:dyDescent="0.25">
      <c r="A221" s="15">
        <v>188</v>
      </c>
      <c r="B221" s="59" t="s">
        <v>48</v>
      </c>
      <c r="C221" s="23" t="s">
        <v>126</v>
      </c>
      <c r="D221" s="136">
        <v>80</v>
      </c>
      <c r="E221" s="13"/>
      <c r="F221" s="14">
        <f t="shared" si="36"/>
        <v>0</v>
      </c>
      <c r="G221" s="1"/>
      <c r="H221" s="1"/>
      <c r="I221" s="1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  <c r="AV221" s="60"/>
      <c r="AW221" s="60"/>
      <c r="AX221" s="60"/>
    </row>
    <row r="222" spans="1:50" s="5" customFormat="1" ht="21.6" customHeight="1" x14ac:dyDescent="0.25">
      <c r="A222" s="15">
        <v>189</v>
      </c>
      <c r="B222" s="146" t="s">
        <v>158</v>
      </c>
      <c r="C222" s="23" t="s">
        <v>14</v>
      </c>
      <c r="D222" s="136">
        <v>1</v>
      </c>
      <c r="E222" s="13"/>
      <c r="F222" s="14">
        <f t="shared" si="36"/>
        <v>0</v>
      </c>
      <c r="G222" s="1"/>
      <c r="H222" s="1"/>
      <c r="I222" s="1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0"/>
      <c r="AV222" s="60"/>
      <c r="AW222" s="60"/>
      <c r="AX222" s="60"/>
    </row>
    <row r="223" spans="1:50" s="5" customFormat="1" ht="10.8" customHeight="1" x14ac:dyDescent="0.25">
      <c r="A223" s="15">
        <v>190</v>
      </c>
      <c r="B223" s="147" t="s">
        <v>157</v>
      </c>
      <c r="C223" s="23" t="s">
        <v>126</v>
      </c>
      <c r="D223" s="136">
        <v>100</v>
      </c>
      <c r="E223" s="13"/>
      <c r="F223" s="14">
        <f t="shared" si="36"/>
        <v>0</v>
      </c>
      <c r="G223" s="1"/>
      <c r="H223" s="1"/>
      <c r="I223" s="1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60"/>
      <c r="AH223" s="60"/>
      <c r="AI223" s="60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</row>
    <row r="224" spans="1:50" s="5" customFormat="1" ht="21.6" customHeight="1" x14ac:dyDescent="0.25">
      <c r="A224" s="15">
        <v>191</v>
      </c>
      <c r="B224" s="55" t="s">
        <v>49</v>
      </c>
      <c r="C224" s="23" t="s">
        <v>79</v>
      </c>
      <c r="D224" s="136">
        <v>425</v>
      </c>
      <c r="E224" s="13"/>
      <c r="F224" s="14">
        <f t="shared" si="36"/>
        <v>0</v>
      </c>
      <c r="G224" s="1"/>
      <c r="H224" s="1"/>
      <c r="I224" s="1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</row>
    <row r="225" spans="1:50" s="5" customFormat="1" ht="21.6" customHeight="1" x14ac:dyDescent="0.25">
      <c r="A225" s="15">
        <v>192</v>
      </c>
      <c r="B225" s="59" t="s">
        <v>47</v>
      </c>
      <c r="C225" s="23" t="s">
        <v>126</v>
      </c>
      <c r="D225" s="136">
        <v>80</v>
      </c>
      <c r="E225" s="13"/>
      <c r="F225" s="14">
        <f t="shared" si="36"/>
        <v>0</v>
      </c>
      <c r="G225" s="1"/>
      <c r="H225" s="1"/>
      <c r="I225" s="1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</row>
    <row r="226" spans="1:50" s="5" customFormat="1" ht="21.6" customHeight="1" x14ac:dyDescent="0.25">
      <c r="A226" s="15">
        <v>193</v>
      </c>
      <c r="B226" s="59" t="s">
        <v>48</v>
      </c>
      <c r="C226" s="23" t="s">
        <v>126</v>
      </c>
      <c r="D226" s="136">
        <v>40</v>
      </c>
      <c r="E226" s="13"/>
      <c r="F226" s="14">
        <f t="shared" si="36"/>
        <v>0</v>
      </c>
      <c r="G226" s="1"/>
      <c r="H226" s="1"/>
      <c r="I226" s="1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</row>
    <row r="227" spans="1:50" s="5" customFormat="1" ht="21.6" customHeight="1" x14ac:dyDescent="0.25">
      <c r="A227" s="15">
        <v>194</v>
      </c>
      <c r="B227" s="42" t="s">
        <v>54</v>
      </c>
      <c r="C227" s="53" t="s">
        <v>51</v>
      </c>
      <c r="D227" s="54">
        <v>1</v>
      </c>
      <c r="E227" s="13"/>
      <c r="F227" s="14">
        <f t="shared" si="35"/>
        <v>0</v>
      </c>
      <c r="G227" s="1"/>
      <c r="H227" s="1"/>
      <c r="I227" s="1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</row>
    <row r="228" spans="1:50" s="5" customFormat="1" ht="10.8" customHeight="1" x14ac:dyDescent="0.25">
      <c r="A228" s="15">
        <v>195</v>
      </c>
      <c r="B228" s="42" t="s">
        <v>50</v>
      </c>
      <c r="C228" s="51" t="s">
        <v>51</v>
      </c>
      <c r="D228" s="54">
        <v>1</v>
      </c>
      <c r="E228" s="13"/>
      <c r="F228" s="14">
        <f t="shared" si="35"/>
        <v>0</v>
      </c>
      <c r="G228" s="1"/>
      <c r="H228" s="1"/>
      <c r="I228" s="1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</row>
    <row r="229" spans="1:50" s="5" customFormat="1" ht="21.6" customHeight="1" x14ac:dyDescent="0.25">
      <c r="A229" s="15">
        <v>196</v>
      </c>
      <c r="B229" s="42" t="s">
        <v>52</v>
      </c>
      <c r="C229" s="51" t="s">
        <v>51</v>
      </c>
      <c r="D229" s="54">
        <v>1</v>
      </c>
      <c r="E229" s="13"/>
      <c r="F229" s="14">
        <f t="shared" si="35"/>
        <v>0</v>
      </c>
      <c r="G229" s="1"/>
      <c r="H229" s="1"/>
      <c r="I229" s="1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</row>
    <row r="230" spans="1:50" s="41" customFormat="1" ht="12.6" customHeight="1" x14ac:dyDescent="0.25">
      <c r="A230" s="67" t="s">
        <v>23</v>
      </c>
      <c r="B230" s="68"/>
      <c r="C230" s="68"/>
      <c r="D230" s="68"/>
      <c r="E230" s="68"/>
      <c r="F230" s="69"/>
      <c r="G230" s="40"/>
      <c r="H230" s="40"/>
      <c r="I230" s="40"/>
      <c r="J230" s="40"/>
    </row>
    <row r="231" spans="1:50" s="41" customFormat="1" ht="10.8" customHeight="1" x14ac:dyDescent="0.25">
      <c r="A231" s="15">
        <v>197</v>
      </c>
      <c r="B231" s="42" t="s">
        <v>39</v>
      </c>
      <c r="C231" s="23" t="s">
        <v>26</v>
      </c>
      <c r="D231" s="43">
        <v>1</v>
      </c>
      <c r="E231" s="44"/>
      <c r="F231" s="45">
        <f t="shared" ref="F231:F232" si="37">SUM(D231*E231)</f>
        <v>0</v>
      </c>
      <c r="G231" s="40"/>
      <c r="I231" s="40"/>
      <c r="J231" s="40"/>
    </row>
    <row r="232" spans="1:50" s="41" customFormat="1" ht="10.8" customHeight="1" x14ac:dyDescent="0.25">
      <c r="A232" s="15">
        <v>198</v>
      </c>
      <c r="B232" s="42" t="s">
        <v>40</v>
      </c>
      <c r="C232" s="23" t="s">
        <v>28</v>
      </c>
      <c r="D232" s="46">
        <v>0.39</v>
      </c>
      <c r="E232" s="44"/>
      <c r="F232" s="45">
        <f t="shared" si="37"/>
        <v>0</v>
      </c>
      <c r="G232" s="40"/>
      <c r="H232" s="40"/>
      <c r="I232" s="40"/>
      <c r="J232" s="40"/>
    </row>
    <row r="233" spans="1:50" s="5" customFormat="1" ht="12.6" customHeight="1" thickBot="1" x14ac:dyDescent="0.3">
      <c r="A233" s="61" t="s">
        <v>146</v>
      </c>
      <c r="B233" s="62"/>
      <c r="C233" s="62"/>
      <c r="D233" s="62"/>
      <c r="E233" s="63"/>
      <c r="F233" s="38">
        <f>SUM(F200:F232)</f>
        <v>0</v>
      </c>
      <c r="G233" s="1"/>
      <c r="I233" s="1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  <c r="AX233" s="48"/>
    </row>
    <row r="234" spans="1:50" s="5" customFormat="1" ht="12.6" customHeight="1" x14ac:dyDescent="0.25">
      <c r="A234" s="64" t="s">
        <v>147</v>
      </c>
      <c r="B234" s="65"/>
      <c r="C234" s="65"/>
      <c r="D234" s="65"/>
      <c r="E234" s="65"/>
      <c r="F234" s="66"/>
      <c r="G234" s="1"/>
      <c r="H234" s="1"/>
      <c r="I234" s="1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</row>
    <row r="235" spans="1:50" s="5" customFormat="1" ht="21.6" customHeight="1" x14ac:dyDescent="0.25">
      <c r="A235" s="15">
        <v>199</v>
      </c>
      <c r="B235" s="143" t="s">
        <v>151</v>
      </c>
      <c r="C235" s="124" t="s">
        <v>29</v>
      </c>
      <c r="D235" s="129">
        <v>0.38400000000000001</v>
      </c>
      <c r="E235" s="13"/>
      <c r="F235" s="14">
        <f t="shared" ref="F235:F254" si="38">SUM(D235*E235)</f>
        <v>0</v>
      </c>
      <c r="G235" s="1"/>
      <c r="H235" s="1"/>
      <c r="I235" s="1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</row>
    <row r="236" spans="1:50" s="5" customFormat="1" ht="10.8" customHeight="1" x14ac:dyDescent="0.25">
      <c r="A236" s="15">
        <v>200</v>
      </c>
      <c r="B236" s="143" t="s">
        <v>152</v>
      </c>
      <c r="C236" s="124" t="s">
        <v>14</v>
      </c>
      <c r="D236" s="144">
        <v>3</v>
      </c>
      <c r="E236" s="13"/>
      <c r="F236" s="14">
        <f t="shared" si="38"/>
        <v>0</v>
      </c>
      <c r="G236" s="1"/>
      <c r="H236" s="1"/>
      <c r="I236" s="1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</row>
    <row r="237" spans="1:50" s="5" customFormat="1" ht="21.6" customHeight="1" x14ac:dyDescent="0.25">
      <c r="A237" s="15">
        <v>201</v>
      </c>
      <c r="B237" s="145" t="s">
        <v>153</v>
      </c>
      <c r="C237" s="124" t="s">
        <v>154</v>
      </c>
      <c r="D237" s="126">
        <v>2458</v>
      </c>
      <c r="E237" s="13"/>
      <c r="F237" s="14">
        <f t="shared" si="38"/>
        <v>0</v>
      </c>
      <c r="G237" s="1"/>
      <c r="H237" s="1"/>
      <c r="I237" s="1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</row>
    <row r="238" spans="1:50" s="5" customFormat="1" ht="10.8" customHeight="1" x14ac:dyDescent="0.25">
      <c r="A238" s="15">
        <v>202</v>
      </c>
      <c r="B238" s="145" t="s">
        <v>159</v>
      </c>
      <c r="C238" s="124" t="s">
        <v>104</v>
      </c>
      <c r="D238" s="126">
        <v>680</v>
      </c>
      <c r="E238" s="13"/>
      <c r="F238" s="14">
        <f t="shared" si="38"/>
        <v>0</v>
      </c>
      <c r="G238" s="1"/>
      <c r="H238" s="1"/>
      <c r="I238" s="1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60"/>
      <c r="AH238" s="60"/>
      <c r="AI238" s="60"/>
      <c r="AJ238" s="60"/>
      <c r="AK238" s="60"/>
      <c r="AL238" s="60"/>
      <c r="AM238" s="60"/>
      <c r="AN238" s="60"/>
      <c r="AO238" s="60"/>
      <c r="AP238" s="60"/>
      <c r="AQ238" s="60"/>
      <c r="AR238" s="60"/>
      <c r="AS238" s="60"/>
      <c r="AT238" s="60"/>
      <c r="AU238" s="60"/>
      <c r="AV238" s="60"/>
      <c r="AW238" s="60"/>
      <c r="AX238" s="60"/>
    </row>
    <row r="239" spans="1:50" s="5" customFormat="1" ht="21.6" customHeight="1" x14ac:dyDescent="0.25">
      <c r="A239" s="15">
        <v>203</v>
      </c>
      <c r="B239" s="149" t="s">
        <v>163</v>
      </c>
      <c r="C239" s="124" t="s">
        <v>104</v>
      </c>
      <c r="D239" s="126">
        <v>50</v>
      </c>
      <c r="E239" s="13"/>
      <c r="F239" s="14">
        <f t="shared" si="38"/>
        <v>0</v>
      </c>
      <c r="G239" s="1"/>
      <c r="H239" s="1"/>
      <c r="I239" s="1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60"/>
      <c r="AH239" s="60"/>
      <c r="AI239" s="60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</row>
    <row r="240" spans="1:50" s="5" customFormat="1" ht="21.6" customHeight="1" x14ac:dyDescent="0.25">
      <c r="A240" s="15">
        <v>204</v>
      </c>
      <c r="B240" s="52" t="s">
        <v>46</v>
      </c>
      <c r="C240" s="124" t="s">
        <v>154</v>
      </c>
      <c r="D240" s="126">
        <v>1570</v>
      </c>
      <c r="E240" s="13"/>
      <c r="F240" s="14">
        <f t="shared" si="38"/>
        <v>0</v>
      </c>
      <c r="G240" s="1"/>
      <c r="H240" s="1"/>
      <c r="I240" s="1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60"/>
      <c r="AH240" s="60"/>
      <c r="AI240" s="60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</row>
    <row r="241" spans="1:50" s="5" customFormat="1" ht="21.6" customHeight="1" x14ac:dyDescent="0.25">
      <c r="A241" s="15">
        <v>205</v>
      </c>
      <c r="B241" s="49" t="s">
        <v>57</v>
      </c>
      <c r="C241" s="124" t="s">
        <v>104</v>
      </c>
      <c r="D241" s="126">
        <v>323</v>
      </c>
      <c r="E241" s="13"/>
      <c r="F241" s="14">
        <f t="shared" si="38"/>
        <v>0</v>
      </c>
      <c r="G241" s="1"/>
      <c r="H241" s="1"/>
      <c r="I241" s="1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60"/>
      <c r="AG241" s="60"/>
      <c r="AH241" s="60"/>
      <c r="AI241" s="60"/>
      <c r="AJ241" s="60"/>
      <c r="AK241" s="60"/>
      <c r="AL241" s="60"/>
      <c r="AM241" s="60"/>
      <c r="AN241" s="60"/>
      <c r="AO241" s="60"/>
      <c r="AP241" s="60"/>
      <c r="AQ241" s="60"/>
      <c r="AR241" s="60"/>
      <c r="AS241" s="60"/>
      <c r="AT241" s="60"/>
      <c r="AU241" s="60"/>
      <c r="AV241" s="60"/>
      <c r="AW241" s="60"/>
      <c r="AX241" s="60"/>
    </row>
    <row r="242" spans="1:50" s="5" customFormat="1" ht="21.6" customHeight="1" x14ac:dyDescent="0.25">
      <c r="A242" s="15">
        <v>206</v>
      </c>
      <c r="B242" s="49" t="s">
        <v>55</v>
      </c>
      <c r="C242" s="124" t="s">
        <v>104</v>
      </c>
      <c r="D242" s="126">
        <v>148</v>
      </c>
      <c r="E242" s="13"/>
      <c r="F242" s="14">
        <f t="shared" si="38"/>
        <v>0</v>
      </c>
      <c r="G242" s="1"/>
      <c r="H242" s="1"/>
      <c r="I242" s="1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</row>
    <row r="243" spans="1:50" s="5" customFormat="1" ht="21.6" customHeight="1" x14ac:dyDescent="0.25">
      <c r="A243" s="15">
        <v>207</v>
      </c>
      <c r="B243" s="148" t="s">
        <v>155</v>
      </c>
      <c r="C243" s="23" t="s">
        <v>14</v>
      </c>
      <c r="D243" s="136">
        <v>2</v>
      </c>
      <c r="E243" s="13"/>
      <c r="F243" s="14">
        <f t="shared" si="38"/>
        <v>0</v>
      </c>
      <c r="G243" s="1"/>
      <c r="H243" s="1"/>
      <c r="I243" s="1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60"/>
      <c r="AT243" s="60"/>
      <c r="AU243" s="60"/>
      <c r="AV243" s="60"/>
      <c r="AW243" s="60"/>
      <c r="AX243" s="60"/>
    </row>
    <row r="244" spans="1:50" s="5" customFormat="1" ht="10.8" customHeight="1" x14ac:dyDescent="0.25">
      <c r="A244" s="15">
        <v>208</v>
      </c>
      <c r="B244" s="147" t="s">
        <v>161</v>
      </c>
      <c r="C244" s="23" t="s">
        <v>126</v>
      </c>
      <c r="D244" s="136">
        <v>30</v>
      </c>
      <c r="E244" s="13"/>
      <c r="F244" s="14">
        <f t="shared" si="38"/>
        <v>0</v>
      </c>
      <c r="G244" s="1"/>
      <c r="H244" s="1"/>
      <c r="I244" s="1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  <c r="AN244" s="60"/>
      <c r="AO244" s="60"/>
      <c r="AP244" s="60"/>
      <c r="AQ244" s="60"/>
      <c r="AR244" s="60"/>
      <c r="AS244" s="60"/>
      <c r="AT244" s="60"/>
      <c r="AU244" s="60"/>
      <c r="AV244" s="60"/>
      <c r="AW244" s="60"/>
      <c r="AX244" s="60"/>
    </row>
    <row r="245" spans="1:50" s="5" customFormat="1" ht="21.6" customHeight="1" x14ac:dyDescent="0.25">
      <c r="A245" s="15">
        <v>209</v>
      </c>
      <c r="B245" s="55" t="s">
        <v>49</v>
      </c>
      <c r="C245" s="23" t="s">
        <v>79</v>
      </c>
      <c r="D245" s="136">
        <v>200</v>
      </c>
      <c r="E245" s="13"/>
      <c r="F245" s="14">
        <f t="shared" si="38"/>
        <v>0</v>
      </c>
      <c r="G245" s="1"/>
      <c r="H245" s="1"/>
      <c r="I245" s="1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60"/>
      <c r="AH245" s="60"/>
      <c r="AI245" s="60"/>
      <c r="AJ245" s="60"/>
      <c r="AK245" s="60"/>
      <c r="AL245" s="60"/>
      <c r="AM245" s="60"/>
      <c r="AN245" s="60"/>
      <c r="AO245" s="60"/>
      <c r="AP245" s="60"/>
      <c r="AQ245" s="60"/>
      <c r="AR245" s="60"/>
      <c r="AS245" s="60"/>
      <c r="AT245" s="60"/>
      <c r="AU245" s="60"/>
      <c r="AV245" s="60"/>
      <c r="AW245" s="60"/>
      <c r="AX245" s="60"/>
    </row>
    <row r="246" spans="1:50" s="5" customFormat="1" ht="21.6" customHeight="1" x14ac:dyDescent="0.25">
      <c r="A246" s="15">
        <v>210</v>
      </c>
      <c r="B246" s="59" t="s">
        <v>47</v>
      </c>
      <c r="C246" s="23" t="s">
        <v>126</v>
      </c>
      <c r="D246" s="136">
        <v>36</v>
      </c>
      <c r="E246" s="13"/>
      <c r="F246" s="14">
        <f t="shared" si="38"/>
        <v>0</v>
      </c>
      <c r="G246" s="1"/>
      <c r="H246" s="1"/>
      <c r="I246" s="1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60"/>
      <c r="AT246" s="60"/>
      <c r="AU246" s="60"/>
      <c r="AV246" s="60"/>
      <c r="AW246" s="60"/>
      <c r="AX246" s="60"/>
    </row>
    <row r="247" spans="1:50" s="5" customFormat="1" ht="21.6" customHeight="1" x14ac:dyDescent="0.25">
      <c r="A247" s="15">
        <v>211</v>
      </c>
      <c r="B247" s="148" t="s">
        <v>162</v>
      </c>
      <c r="C247" s="23" t="s">
        <v>14</v>
      </c>
      <c r="D247" s="136">
        <v>1</v>
      </c>
      <c r="E247" s="13"/>
      <c r="F247" s="14">
        <f t="shared" si="38"/>
        <v>0</v>
      </c>
      <c r="G247" s="1"/>
      <c r="H247" s="1"/>
      <c r="I247" s="1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</row>
    <row r="248" spans="1:50" s="5" customFormat="1" ht="10.8" customHeight="1" x14ac:dyDescent="0.25">
      <c r="A248" s="15">
        <v>212</v>
      </c>
      <c r="B248" s="147" t="s">
        <v>161</v>
      </c>
      <c r="C248" s="23" t="s">
        <v>126</v>
      </c>
      <c r="D248" s="136">
        <v>295</v>
      </c>
      <c r="E248" s="13"/>
      <c r="F248" s="14">
        <f t="shared" si="38"/>
        <v>0</v>
      </c>
      <c r="G248" s="1"/>
      <c r="H248" s="1"/>
      <c r="I248" s="1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</row>
    <row r="249" spans="1:50" s="5" customFormat="1" ht="21.6" customHeight="1" x14ac:dyDescent="0.25">
      <c r="A249" s="15">
        <v>213</v>
      </c>
      <c r="B249" s="55" t="s">
        <v>49</v>
      </c>
      <c r="C249" s="23" t="s">
        <v>79</v>
      </c>
      <c r="D249" s="136">
        <v>722</v>
      </c>
      <c r="E249" s="13"/>
      <c r="F249" s="14">
        <f t="shared" si="38"/>
        <v>0</v>
      </c>
      <c r="G249" s="1"/>
      <c r="H249" s="1"/>
      <c r="I249" s="1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60"/>
      <c r="AH249" s="60"/>
      <c r="AI249" s="60"/>
      <c r="AJ249" s="60"/>
      <c r="AK249" s="60"/>
      <c r="AL249" s="60"/>
      <c r="AM249" s="60"/>
      <c r="AN249" s="60"/>
      <c r="AO249" s="60"/>
      <c r="AP249" s="60"/>
      <c r="AQ249" s="60"/>
      <c r="AR249" s="60"/>
      <c r="AS249" s="60"/>
      <c r="AT249" s="60"/>
      <c r="AU249" s="60"/>
      <c r="AV249" s="60"/>
      <c r="AW249" s="60"/>
      <c r="AX249" s="60"/>
    </row>
    <row r="250" spans="1:50" s="5" customFormat="1" ht="21.6" customHeight="1" x14ac:dyDescent="0.25">
      <c r="A250" s="15">
        <v>214</v>
      </c>
      <c r="B250" s="59" t="s">
        <v>47</v>
      </c>
      <c r="C250" s="23" t="s">
        <v>126</v>
      </c>
      <c r="D250" s="136">
        <v>175</v>
      </c>
      <c r="E250" s="13"/>
      <c r="F250" s="14">
        <f t="shared" si="38"/>
        <v>0</v>
      </c>
      <c r="G250" s="1"/>
      <c r="H250" s="1"/>
      <c r="I250" s="1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60"/>
      <c r="AT250" s="60"/>
      <c r="AU250" s="60"/>
      <c r="AV250" s="60"/>
      <c r="AW250" s="60"/>
      <c r="AX250" s="60"/>
    </row>
    <row r="251" spans="1:50" s="5" customFormat="1" ht="21.6" customHeight="1" x14ac:dyDescent="0.25">
      <c r="A251" s="15">
        <v>215</v>
      </c>
      <c r="B251" s="59" t="s">
        <v>48</v>
      </c>
      <c r="C251" s="23" t="s">
        <v>126</v>
      </c>
      <c r="D251" s="136">
        <v>80</v>
      </c>
      <c r="E251" s="13"/>
      <c r="F251" s="14">
        <f t="shared" si="38"/>
        <v>0</v>
      </c>
      <c r="G251" s="1"/>
      <c r="H251" s="1"/>
      <c r="I251" s="1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0"/>
      <c r="AM251" s="60"/>
      <c r="AN251" s="60"/>
      <c r="AO251" s="60"/>
      <c r="AP251" s="60"/>
      <c r="AQ251" s="60"/>
      <c r="AR251" s="60"/>
      <c r="AS251" s="60"/>
      <c r="AT251" s="60"/>
      <c r="AU251" s="60"/>
      <c r="AV251" s="60"/>
      <c r="AW251" s="60"/>
      <c r="AX251" s="60"/>
    </row>
    <row r="252" spans="1:50" s="5" customFormat="1" ht="21.6" customHeight="1" x14ac:dyDescent="0.25">
      <c r="A252" s="15">
        <v>216</v>
      </c>
      <c r="B252" s="42" t="s">
        <v>54</v>
      </c>
      <c r="C252" s="53" t="s">
        <v>51</v>
      </c>
      <c r="D252" s="54">
        <v>1</v>
      </c>
      <c r="E252" s="13"/>
      <c r="F252" s="14">
        <f t="shared" si="38"/>
        <v>0</v>
      </c>
      <c r="G252" s="1"/>
      <c r="H252" s="1"/>
      <c r="I252" s="1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0"/>
      <c r="AM252" s="60"/>
      <c r="AN252" s="60"/>
      <c r="AO252" s="60"/>
      <c r="AP252" s="60"/>
      <c r="AQ252" s="60"/>
      <c r="AR252" s="60"/>
      <c r="AS252" s="60"/>
      <c r="AT252" s="60"/>
      <c r="AU252" s="60"/>
      <c r="AV252" s="60"/>
      <c r="AW252" s="60"/>
      <c r="AX252" s="60"/>
    </row>
    <row r="253" spans="1:50" s="5" customFormat="1" ht="10.8" customHeight="1" x14ac:dyDescent="0.25">
      <c r="A253" s="15">
        <v>217</v>
      </c>
      <c r="B253" s="42" t="s">
        <v>50</v>
      </c>
      <c r="C253" s="51" t="s">
        <v>51</v>
      </c>
      <c r="D253" s="54">
        <v>1</v>
      </c>
      <c r="E253" s="13"/>
      <c r="F253" s="14">
        <f t="shared" si="38"/>
        <v>0</v>
      </c>
      <c r="G253" s="1"/>
      <c r="H253" s="1"/>
      <c r="I253" s="1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60"/>
      <c r="AT253" s="60"/>
      <c r="AU253" s="60"/>
      <c r="AV253" s="60"/>
      <c r="AW253" s="60"/>
      <c r="AX253" s="60"/>
    </row>
    <row r="254" spans="1:50" s="5" customFormat="1" ht="21.6" customHeight="1" x14ac:dyDescent="0.25">
      <c r="A254" s="15">
        <v>218</v>
      </c>
      <c r="B254" s="42" t="s">
        <v>52</v>
      </c>
      <c r="C254" s="51" t="s">
        <v>51</v>
      </c>
      <c r="D254" s="54">
        <v>1</v>
      </c>
      <c r="E254" s="13"/>
      <c r="F254" s="14">
        <f t="shared" si="38"/>
        <v>0</v>
      </c>
      <c r="G254" s="1"/>
      <c r="H254" s="1"/>
      <c r="I254" s="1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60"/>
      <c r="AT254" s="60"/>
      <c r="AU254" s="60"/>
      <c r="AV254" s="60"/>
      <c r="AW254" s="60"/>
      <c r="AX254" s="60"/>
    </row>
    <row r="255" spans="1:50" s="41" customFormat="1" ht="12.6" customHeight="1" x14ac:dyDescent="0.25">
      <c r="A255" s="67" t="s">
        <v>23</v>
      </c>
      <c r="B255" s="68"/>
      <c r="C255" s="68"/>
      <c r="D255" s="68"/>
      <c r="E255" s="68"/>
      <c r="F255" s="69"/>
      <c r="G255" s="40"/>
      <c r="H255" s="40"/>
      <c r="I255" s="40"/>
      <c r="J255" s="40"/>
    </row>
    <row r="256" spans="1:50" s="41" customFormat="1" ht="10.8" customHeight="1" x14ac:dyDescent="0.25">
      <c r="A256" s="15">
        <v>219</v>
      </c>
      <c r="B256" s="42" t="s">
        <v>39</v>
      </c>
      <c r="C256" s="23" t="s">
        <v>26</v>
      </c>
      <c r="D256" s="43">
        <v>1</v>
      </c>
      <c r="E256" s="44"/>
      <c r="F256" s="45">
        <f t="shared" ref="F256:F257" si="39">SUM(D256*E256)</f>
        <v>0</v>
      </c>
      <c r="G256" s="40"/>
      <c r="H256" s="40"/>
      <c r="I256" s="40"/>
      <c r="J256" s="40"/>
    </row>
    <row r="257" spans="1:50" s="41" customFormat="1" ht="10.8" customHeight="1" x14ac:dyDescent="0.25">
      <c r="A257" s="15">
        <v>220</v>
      </c>
      <c r="B257" s="42" t="s">
        <v>40</v>
      </c>
      <c r="C257" s="23" t="s">
        <v>28</v>
      </c>
      <c r="D257" s="46">
        <v>0.15</v>
      </c>
      <c r="E257" s="44"/>
      <c r="F257" s="45">
        <f t="shared" si="39"/>
        <v>0</v>
      </c>
      <c r="G257" s="40"/>
      <c r="I257" s="40"/>
      <c r="J257" s="40"/>
    </row>
    <row r="258" spans="1:50" s="5" customFormat="1" ht="12.6" customHeight="1" thickBot="1" x14ac:dyDescent="0.3">
      <c r="A258" s="61" t="s">
        <v>148</v>
      </c>
      <c r="B258" s="62"/>
      <c r="C258" s="62"/>
      <c r="D258" s="62"/>
      <c r="E258" s="63"/>
      <c r="F258" s="38">
        <f>SUM(F235:F257)</f>
        <v>0</v>
      </c>
      <c r="G258" s="1"/>
      <c r="I258" s="1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60"/>
      <c r="AG258" s="60"/>
      <c r="AH258" s="60"/>
      <c r="AI258" s="60"/>
      <c r="AJ258" s="60"/>
      <c r="AK258" s="60"/>
      <c r="AL258" s="60"/>
      <c r="AM258" s="60"/>
      <c r="AN258" s="60"/>
      <c r="AO258" s="60"/>
      <c r="AP258" s="60"/>
      <c r="AQ258" s="60"/>
      <c r="AR258" s="60"/>
      <c r="AS258" s="60"/>
      <c r="AT258" s="60"/>
      <c r="AU258" s="60"/>
      <c r="AV258" s="60"/>
      <c r="AW258" s="60"/>
      <c r="AX258" s="60"/>
    </row>
    <row r="259" spans="1:50" s="5" customFormat="1" ht="12.6" customHeight="1" x14ac:dyDescent="0.25">
      <c r="A259" s="64" t="s">
        <v>149</v>
      </c>
      <c r="B259" s="65"/>
      <c r="C259" s="65"/>
      <c r="D259" s="65"/>
      <c r="E259" s="65"/>
      <c r="F259" s="66"/>
      <c r="G259" s="1"/>
      <c r="H259" s="1"/>
      <c r="I259" s="1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60"/>
      <c r="AG259" s="60"/>
      <c r="AH259" s="60"/>
      <c r="AI259" s="60"/>
      <c r="AJ259" s="60"/>
      <c r="AK259" s="60"/>
      <c r="AL259" s="60"/>
      <c r="AM259" s="60"/>
      <c r="AN259" s="60"/>
      <c r="AO259" s="60"/>
      <c r="AP259" s="60"/>
      <c r="AQ259" s="60"/>
      <c r="AR259" s="60"/>
      <c r="AS259" s="60"/>
      <c r="AT259" s="60"/>
      <c r="AU259" s="60"/>
      <c r="AV259" s="60"/>
      <c r="AW259" s="60"/>
      <c r="AX259" s="60"/>
    </row>
    <row r="260" spans="1:50" s="5" customFormat="1" ht="21.6" customHeight="1" x14ac:dyDescent="0.25">
      <c r="A260" s="15">
        <v>221</v>
      </c>
      <c r="B260" s="143" t="s">
        <v>151</v>
      </c>
      <c r="C260" s="124" t="s">
        <v>29</v>
      </c>
      <c r="D260" s="129">
        <v>0.14199999999999999</v>
      </c>
      <c r="E260" s="13"/>
      <c r="F260" s="14">
        <f t="shared" ref="F260:F275" si="40">SUM(D260*E260)</f>
        <v>0</v>
      </c>
      <c r="G260" s="1"/>
      <c r="H260" s="1"/>
      <c r="I260" s="1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60"/>
      <c r="AT260" s="60"/>
      <c r="AU260" s="60"/>
      <c r="AV260" s="60"/>
      <c r="AW260" s="60"/>
      <c r="AX260" s="60"/>
    </row>
    <row r="261" spans="1:50" s="5" customFormat="1" ht="10.8" customHeight="1" x14ac:dyDescent="0.25">
      <c r="A261" s="15">
        <v>222</v>
      </c>
      <c r="B261" s="143" t="s">
        <v>152</v>
      </c>
      <c r="C261" s="124" t="s">
        <v>14</v>
      </c>
      <c r="D261" s="144">
        <v>1</v>
      </c>
      <c r="E261" s="13"/>
      <c r="F261" s="14">
        <f t="shared" si="40"/>
        <v>0</v>
      </c>
      <c r="G261" s="1"/>
      <c r="H261" s="1"/>
      <c r="I261" s="1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0"/>
      <c r="AV261" s="60"/>
      <c r="AW261" s="60"/>
      <c r="AX261" s="60"/>
    </row>
    <row r="262" spans="1:50" s="5" customFormat="1" ht="21.6" customHeight="1" x14ac:dyDescent="0.25">
      <c r="A262" s="15">
        <v>223</v>
      </c>
      <c r="B262" s="145" t="s">
        <v>153</v>
      </c>
      <c r="C262" s="124" t="s">
        <v>154</v>
      </c>
      <c r="D262" s="126">
        <v>909</v>
      </c>
      <c r="E262" s="13"/>
      <c r="F262" s="14">
        <f t="shared" si="40"/>
        <v>0</v>
      </c>
      <c r="G262" s="1"/>
      <c r="H262" s="1"/>
      <c r="I262" s="1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60"/>
      <c r="AT262" s="60"/>
      <c r="AU262" s="60"/>
      <c r="AV262" s="60"/>
      <c r="AW262" s="60"/>
      <c r="AX262" s="60"/>
    </row>
    <row r="263" spans="1:50" s="5" customFormat="1" ht="10.8" customHeight="1" x14ac:dyDescent="0.25">
      <c r="A263" s="15">
        <v>224</v>
      </c>
      <c r="B263" s="145" t="s">
        <v>159</v>
      </c>
      <c r="C263" s="124" t="s">
        <v>104</v>
      </c>
      <c r="D263" s="126">
        <v>195</v>
      </c>
      <c r="E263" s="13"/>
      <c r="F263" s="14">
        <f t="shared" si="40"/>
        <v>0</v>
      </c>
      <c r="G263" s="1"/>
      <c r="H263" s="1"/>
      <c r="I263" s="1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0"/>
      <c r="AJ263" s="60"/>
      <c r="AK263" s="60"/>
      <c r="AL263" s="60"/>
      <c r="AM263" s="60"/>
      <c r="AN263" s="60"/>
      <c r="AO263" s="60"/>
      <c r="AP263" s="60"/>
      <c r="AQ263" s="60"/>
      <c r="AR263" s="60"/>
      <c r="AS263" s="60"/>
      <c r="AT263" s="60"/>
      <c r="AU263" s="60"/>
      <c r="AV263" s="60"/>
      <c r="AW263" s="60"/>
      <c r="AX263" s="60"/>
    </row>
    <row r="264" spans="1:50" s="5" customFormat="1" ht="21.6" customHeight="1" x14ac:dyDescent="0.25">
      <c r="A264" s="15">
        <v>225</v>
      </c>
      <c r="B264" s="42" t="s">
        <v>53</v>
      </c>
      <c r="C264" s="124" t="s">
        <v>104</v>
      </c>
      <c r="D264" s="126">
        <v>310</v>
      </c>
      <c r="E264" s="13"/>
      <c r="F264" s="14">
        <f t="shared" si="40"/>
        <v>0</v>
      </c>
      <c r="G264" s="1"/>
      <c r="H264" s="1"/>
      <c r="I264" s="1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60"/>
      <c r="AL264" s="60"/>
      <c r="AM264" s="60"/>
      <c r="AN264" s="60"/>
      <c r="AO264" s="60"/>
      <c r="AP264" s="60"/>
      <c r="AQ264" s="60"/>
      <c r="AR264" s="60"/>
      <c r="AS264" s="60"/>
      <c r="AT264" s="60"/>
      <c r="AU264" s="60"/>
      <c r="AV264" s="60"/>
      <c r="AW264" s="60"/>
      <c r="AX264" s="60"/>
    </row>
    <row r="265" spans="1:50" s="5" customFormat="1" ht="21.6" customHeight="1" x14ac:dyDescent="0.25">
      <c r="A265" s="15">
        <v>226</v>
      </c>
      <c r="B265" s="52" t="s">
        <v>46</v>
      </c>
      <c r="C265" s="124" t="s">
        <v>154</v>
      </c>
      <c r="D265" s="126">
        <v>360</v>
      </c>
      <c r="E265" s="13"/>
      <c r="F265" s="14">
        <f t="shared" si="40"/>
        <v>0</v>
      </c>
      <c r="G265" s="1"/>
      <c r="H265" s="1"/>
      <c r="I265" s="1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60"/>
      <c r="AL265" s="60"/>
      <c r="AM265" s="60"/>
      <c r="AN265" s="60"/>
      <c r="AO265" s="60"/>
      <c r="AP265" s="60"/>
      <c r="AQ265" s="60"/>
      <c r="AR265" s="60"/>
      <c r="AS265" s="60"/>
      <c r="AT265" s="60"/>
      <c r="AU265" s="60"/>
      <c r="AV265" s="60"/>
      <c r="AW265" s="60"/>
      <c r="AX265" s="60"/>
    </row>
    <row r="266" spans="1:50" s="5" customFormat="1" ht="21.6" customHeight="1" x14ac:dyDescent="0.25">
      <c r="A266" s="15">
        <v>227</v>
      </c>
      <c r="B266" s="49" t="s">
        <v>57</v>
      </c>
      <c r="C266" s="124" t="s">
        <v>104</v>
      </c>
      <c r="D266" s="126">
        <v>74</v>
      </c>
      <c r="E266" s="13"/>
      <c r="F266" s="14">
        <f t="shared" si="40"/>
        <v>0</v>
      </c>
      <c r="G266" s="1"/>
      <c r="H266" s="1"/>
      <c r="I266" s="1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60"/>
      <c r="AL266" s="60"/>
      <c r="AM266" s="60"/>
      <c r="AN266" s="60"/>
      <c r="AO266" s="60"/>
      <c r="AP266" s="60"/>
      <c r="AQ266" s="60"/>
      <c r="AR266" s="60"/>
      <c r="AS266" s="60"/>
      <c r="AT266" s="60"/>
      <c r="AU266" s="60"/>
      <c r="AV266" s="60"/>
      <c r="AW266" s="60"/>
      <c r="AX266" s="60"/>
    </row>
    <row r="267" spans="1:50" s="5" customFormat="1" ht="21.6" customHeight="1" x14ac:dyDescent="0.25">
      <c r="A267" s="15">
        <v>228</v>
      </c>
      <c r="B267" s="49" t="s">
        <v>55</v>
      </c>
      <c r="C267" s="124" t="s">
        <v>104</v>
      </c>
      <c r="D267" s="126">
        <v>34</v>
      </c>
      <c r="E267" s="13"/>
      <c r="F267" s="14">
        <f t="shared" si="40"/>
        <v>0</v>
      </c>
      <c r="G267" s="1"/>
      <c r="H267" s="1"/>
      <c r="I267" s="1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60"/>
      <c r="AL267" s="60"/>
      <c r="AM267" s="60"/>
      <c r="AN267" s="60"/>
      <c r="AO267" s="60"/>
      <c r="AP267" s="60"/>
      <c r="AQ267" s="60"/>
      <c r="AR267" s="60"/>
      <c r="AS267" s="60"/>
      <c r="AT267" s="60"/>
      <c r="AU267" s="60"/>
      <c r="AV267" s="60"/>
      <c r="AW267" s="60"/>
      <c r="AX267" s="60"/>
    </row>
    <row r="268" spans="1:50" s="5" customFormat="1" ht="21.6" customHeight="1" x14ac:dyDescent="0.25">
      <c r="A268" s="15">
        <v>229</v>
      </c>
      <c r="B268" s="148" t="s">
        <v>162</v>
      </c>
      <c r="C268" s="23" t="s">
        <v>14</v>
      </c>
      <c r="D268" s="136">
        <v>1</v>
      </c>
      <c r="E268" s="13"/>
      <c r="F268" s="14">
        <f t="shared" si="40"/>
        <v>0</v>
      </c>
      <c r="G268" s="1"/>
      <c r="H268" s="1"/>
      <c r="I268" s="1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60"/>
      <c r="AL268" s="60"/>
      <c r="AM268" s="60"/>
      <c r="AN268" s="60"/>
      <c r="AO268" s="60"/>
      <c r="AP268" s="60"/>
      <c r="AQ268" s="60"/>
      <c r="AR268" s="60"/>
      <c r="AS268" s="60"/>
      <c r="AT268" s="60"/>
      <c r="AU268" s="60"/>
      <c r="AV268" s="60"/>
      <c r="AW268" s="60"/>
      <c r="AX268" s="60"/>
    </row>
    <row r="269" spans="1:50" s="5" customFormat="1" ht="21.6" customHeight="1" x14ac:dyDescent="0.25">
      <c r="A269" s="15">
        <v>230</v>
      </c>
      <c r="B269" s="147" t="s">
        <v>164</v>
      </c>
      <c r="C269" s="23" t="s">
        <v>126</v>
      </c>
      <c r="D269" s="136">
        <v>295</v>
      </c>
      <c r="E269" s="13"/>
      <c r="F269" s="14">
        <f t="shared" si="40"/>
        <v>0</v>
      </c>
      <c r="G269" s="1"/>
      <c r="H269" s="1"/>
      <c r="I269" s="1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60"/>
      <c r="AL269" s="60"/>
      <c r="AM269" s="60"/>
      <c r="AN269" s="60"/>
      <c r="AO269" s="60"/>
      <c r="AP269" s="60"/>
      <c r="AQ269" s="60"/>
      <c r="AR269" s="60"/>
      <c r="AS269" s="60"/>
      <c r="AT269" s="60"/>
      <c r="AU269" s="60"/>
      <c r="AV269" s="60"/>
      <c r="AW269" s="60"/>
      <c r="AX269" s="60"/>
    </row>
    <row r="270" spans="1:50" s="5" customFormat="1" ht="21.6" customHeight="1" x14ac:dyDescent="0.25">
      <c r="A270" s="15">
        <v>231</v>
      </c>
      <c r="B270" s="55" t="s">
        <v>49</v>
      </c>
      <c r="C270" s="23" t="s">
        <v>79</v>
      </c>
      <c r="D270" s="136">
        <v>722</v>
      </c>
      <c r="E270" s="13"/>
      <c r="F270" s="14">
        <f t="shared" si="40"/>
        <v>0</v>
      </c>
      <c r="G270" s="1"/>
      <c r="H270" s="1"/>
      <c r="I270" s="1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60"/>
      <c r="AL270" s="60"/>
      <c r="AM270" s="60"/>
      <c r="AN270" s="60"/>
      <c r="AO270" s="60"/>
      <c r="AP270" s="60"/>
      <c r="AQ270" s="60"/>
      <c r="AR270" s="60"/>
      <c r="AS270" s="60"/>
      <c r="AT270" s="60"/>
      <c r="AU270" s="60"/>
      <c r="AV270" s="60"/>
      <c r="AW270" s="60"/>
      <c r="AX270" s="60"/>
    </row>
    <row r="271" spans="1:50" s="5" customFormat="1" ht="21.6" customHeight="1" x14ac:dyDescent="0.25">
      <c r="A271" s="15">
        <v>232</v>
      </c>
      <c r="B271" s="59" t="s">
        <v>47</v>
      </c>
      <c r="C271" s="23" t="s">
        <v>126</v>
      </c>
      <c r="D271" s="136">
        <v>175</v>
      </c>
      <c r="E271" s="13"/>
      <c r="F271" s="14">
        <f t="shared" si="40"/>
        <v>0</v>
      </c>
      <c r="G271" s="1"/>
      <c r="H271" s="1"/>
      <c r="I271" s="1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60"/>
      <c r="AG271" s="60"/>
      <c r="AH271" s="60"/>
      <c r="AI271" s="60"/>
      <c r="AJ271" s="60"/>
      <c r="AK271" s="60"/>
      <c r="AL271" s="60"/>
      <c r="AM271" s="60"/>
      <c r="AN271" s="60"/>
      <c r="AO271" s="60"/>
      <c r="AP271" s="60"/>
      <c r="AQ271" s="60"/>
      <c r="AR271" s="60"/>
      <c r="AS271" s="60"/>
      <c r="AT271" s="60"/>
      <c r="AU271" s="60"/>
      <c r="AV271" s="60"/>
      <c r="AW271" s="60"/>
      <c r="AX271" s="60"/>
    </row>
    <row r="272" spans="1:50" s="5" customFormat="1" ht="21.6" customHeight="1" x14ac:dyDescent="0.25">
      <c r="A272" s="15">
        <v>233</v>
      </c>
      <c r="B272" s="59" t="s">
        <v>48</v>
      </c>
      <c r="C272" s="23" t="s">
        <v>126</v>
      </c>
      <c r="D272" s="136">
        <v>80</v>
      </c>
      <c r="E272" s="13"/>
      <c r="F272" s="14">
        <f t="shared" si="40"/>
        <v>0</v>
      </c>
      <c r="G272" s="1"/>
      <c r="H272" s="1"/>
      <c r="I272" s="1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0"/>
      <c r="AM272" s="60"/>
      <c r="AN272" s="60"/>
      <c r="AO272" s="60"/>
      <c r="AP272" s="60"/>
      <c r="AQ272" s="60"/>
      <c r="AR272" s="60"/>
      <c r="AS272" s="60"/>
      <c r="AT272" s="60"/>
      <c r="AU272" s="60"/>
      <c r="AV272" s="60"/>
      <c r="AW272" s="60"/>
      <c r="AX272" s="60"/>
    </row>
    <row r="273" spans="1:198" s="5" customFormat="1" ht="21.6" customHeight="1" x14ac:dyDescent="0.25">
      <c r="A273" s="15">
        <v>234</v>
      </c>
      <c r="B273" s="42" t="s">
        <v>54</v>
      </c>
      <c r="C273" s="53" t="s">
        <v>51</v>
      </c>
      <c r="D273" s="54">
        <v>1</v>
      </c>
      <c r="E273" s="13"/>
      <c r="F273" s="14">
        <f t="shared" si="40"/>
        <v>0</v>
      </c>
      <c r="G273" s="1"/>
      <c r="H273" s="1"/>
      <c r="I273" s="1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0"/>
      <c r="AM273" s="60"/>
      <c r="AN273" s="60"/>
      <c r="AO273" s="60"/>
      <c r="AP273" s="60"/>
      <c r="AQ273" s="60"/>
      <c r="AR273" s="60"/>
      <c r="AS273" s="60"/>
      <c r="AT273" s="60"/>
      <c r="AU273" s="60"/>
      <c r="AV273" s="60"/>
      <c r="AW273" s="60"/>
      <c r="AX273" s="60"/>
    </row>
    <row r="274" spans="1:198" s="5" customFormat="1" ht="10.8" customHeight="1" x14ac:dyDescent="0.25">
      <c r="A274" s="15">
        <v>235</v>
      </c>
      <c r="B274" s="42" t="s">
        <v>50</v>
      </c>
      <c r="C274" s="51" t="s">
        <v>51</v>
      </c>
      <c r="D274" s="54">
        <v>1</v>
      </c>
      <c r="E274" s="13"/>
      <c r="F274" s="14">
        <f t="shared" si="40"/>
        <v>0</v>
      </c>
      <c r="G274" s="1"/>
      <c r="H274" s="1"/>
      <c r="I274" s="1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</row>
    <row r="275" spans="1:198" s="5" customFormat="1" ht="21.6" customHeight="1" x14ac:dyDescent="0.25">
      <c r="A275" s="15">
        <v>236</v>
      </c>
      <c r="B275" s="42" t="s">
        <v>52</v>
      </c>
      <c r="C275" s="51" t="s">
        <v>51</v>
      </c>
      <c r="D275" s="54">
        <v>1</v>
      </c>
      <c r="E275" s="13"/>
      <c r="F275" s="14">
        <f t="shared" si="40"/>
        <v>0</v>
      </c>
      <c r="G275" s="1"/>
      <c r="H275" s="1"/>
      <c r="I275" s="1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0"/>
      <c r="AR275" s="60"/>
      <c r="AS275" s="60"/>
      <c r="AT275" s="60"/>
      <c r="AU275" s="60"/>
      <c r="AV275" s="60"/>
      <c r="AW275" s="60"/>
      <c r="AX275" s="60"/>
    </row>
    <row r="276" spans="1:198" s="41" customFormat="1" ht="12.6" customHeight="1" x14ac:dyDescent="0.25">
      <c r="A276" s="67" t="s">
        <v>23</v>
      </c>
      <c r="B276" s="68"/>
      <c r="C276" s="68"/>
      <c r="D276" s="68"/>
      <c r="E276" s="68"/>
      <c r="F276" s="69"/>
      <c r="G276" s="40"/>
      <c r="H276" s="40"/>
      <c r="I276" s="40"/>
      <c r="J276" s="40"/>
    </row>
    <row r="277" spans="1:198" s="41" customFormat="1" ht="10.8" customHeight="1" x14ac:dyDescent="0.25">
      <c r="A277" s="15">
        <v>237</v>
      </c>
      <c r="B277" s="42" t="s">
        <v>39</v>
      </c>
      <c r="C277" s="23" t="s">
        <v>26</v>
      </c>
      <c r="D277" s="43">
        <v>1</v>
      </c>
      <c r="E277" s="44"/>
      <c r="F277" s="45">
        <f t="shared" ref="F277:F278" si="41">SUM(D277*E277)</f>
        <v>0</v>
      </c>
      <c r="G277" s="40"/>
      <c r="I277" s="40"/>
      <c r="J277" s="40"/>
    </row>
    <row r="278" spans="1:198" s="41" customFormat="1" ht="10.8" customHeight="1" x14ac:dyDescent="0.25">
      <c r="A278" s="15">
        <v>238</v>
      </c>
      <c r="B278" s="42" t="s">
        <v>40</v>
      </c>
      <c r="C278" s="23" t="s">
        <v>28</v>
      </c>
      <c r="D278" s="46">
        <v>0.06</v>
      </c>
      <c r="E278" s="44"/>
      <c r="F278" s="45">
        <f t="shared" si="41"/>
        <v>0</v>
      </c>
      <c r="G278" s="40"/>
      <c r="H278" s="40"/>
      <c r="I278" s="40"/>
      <c r="J278" s="40"/>
    </row>
    <row r="279" spans="1:198" s="5" customFormat="1" ht="12.6" customHeight="1" thickBot="1" x14ac:dyDescent="0.3">
      <c r="A279" s="61" t="s">
        <v>150</v>
      </c>
      <c r="B279" s="62"/>
      <c r="C279" s="62"/>
      <c r="D279" s="62"/>
      <c r="E279" s="63"/>
      <c r="F279" s="38">
        <f>SUM(F260:F278)</f>
        <v>0</v>
      </c>
      <c r="G279" s="1"/>
      <c r="H279" s="40"/>
      <c r="I279" s="1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60"/>
      <c r="AG279" s="60"/>
      <c r="AH279" s="60"/>
      <c r="AI279" s="60"/>
      <c r="AJ279" s="60"/>
      <c r="AK279" s="60"/>
      <c r="AL279" s="60"/>
      <c r="AM279" s="60"/>
      <c r="AN279" s="60"/>
      <c r="AO279" s="60"/>
      <c r="AP279" s="60"/>
      <c r="AQ279" s="60"/>
      <c r="AR279" s="60"/>
      <c r="AS279" s="60"/>
      <c r="AT279" s="60"/>
      <c r="AU279" s="60"/>
      <c r="AV279" s="60"/>
      <c r="AW279" s="60"/>
      <c r="AX279" s="60"/>
    </row>
    <row r="280" spans="1:198" ht="15" customHeight="1" x14ac:dyDescent="0.25">
      <c r="A280" s="9"/>
      <c r="C280" s="94" t="s">
        <v>2</v>
      </c>
      <c r="D280" s="95"/>
      <c r="E280" s="96">
        <f>F104+F88+F49+F233+F198+F171+F145+F129+F279+F258</f>
        <v>0</v>
      </c>
      <c r="F280" s="97"/>
      <c r="AY280" s="48"/>
      <c r="AZ280" s="48"/>
      <c r="BA280" s="48"/>
      <c r="BB280" s="48"/>
      <c r="BC280" s="48"/>
      <c r="BD280" s="48"/>
      <c r="BE280" s="48"/>
      <c r="BF280" s="48"/>
      <c r="BG280" s="48"/>
      <c r="BH280" s="48"/>
      <c r="BI280" s="48"/>
      <c r="BJ280" s="48"/>
      <c r="BK280" s="48"/>
      <c r="BL280" s="48"/>
      <c r="BM280" s="48"/>
      <c r="BN280" s="48"/>
      <c r="BO280" s="48"/>
      <c r="BP280" s="48"/>
      <c r="BQ280" s="48"/>
      <c r="BR280" s="48"/>
      <c r="BS280" s="48"/>
      <c r="BT280" s="48"/>
      <c r="BU280" s="48"/>
      <c r="BV280" s="48"/>
      <c r="BW280" s="48"/>
      <c r="BX280" s="48"/>
      <c r="BY280" s="48"/>
      <c r="BZ280" s="48"/>
      <c r="CA280" s="48"/>
      <c r="CB280" s="48"/>
      <c r="CC280" s="48"/>
      <c r="CD280" s="48"/>
      <c r="CE280" s="48"/>
      <c r="CF280" s="48"/>
      <c r="CG280" s="48"/>
      <c r="CH280" s="48"/>
      <c r="CI280" s="48"/>
      <c r="CJ280" s="48"/>
      <c r="CK280" s="48"/>
      <c r="CL280" s="48"/>
      <c r="CM280" s="48"/>
      <c r="CN280" s="48"/>
      <c r="CO280" s="48"/>
      <c r="CP280" s="48"/>
      <c r="CQ280" s="48"/>
      <c r="CR280" s="48"/>
      <c r="CS280" s="48"/>
      <c r="CT280" s="48"/>
      <c r="CU280" s="48"/>
      <c r="CV280" s="48"/>
      <c r="CW280" s="48"/>
      <c r="CX280" s="48"/>
      <c r="CY280" s="48"/>
      <c r="CZ280" s="48"/>
      <c r="DA280" s="48"/>
      <c r="DB280" s="48"/>
      <c r="DC280" s="48"/>
      <c r="DD280" s="48"/>
      <c r="DE280" s="48"/>
      <c r="DF280" s="48"/>
      <c r="DG280" s="48"/>
      <c r="DH280" s="48"/>
      <c r="DI280" s="48"/>
      <c r="DJ280" s="48"/>
      <c r="DK280" s="48"/>
      <c r="DL280" s="48"/>
      <c r="DM280" s="48"/>
      <c r="DN280" s="48"/>
      <c r="DO280" s="48"/>
      <c r="DP280" s="48"/>
      <c r="DQ280" s="48"/>
      <c r="DR280" s="48"/>
      <c r="DS280" s="48"/>
      <c r="DT280" s="48"/>
      <c r="DU280" s="48"/>
      <c r="DV280" s="48"/>
      <c r="DW280" s="48"/>
      <c r="DX280" s="48"/>
      <c r="DY280" s="48"/>
      <c r="DZ280" s="48"/>
      <c r="EA280" s="48"/>
      <c r="EB280" s="48"/>
      <c r="EC280" s="48"/>
      <c r="ED280" s="48"/>
      <c r="EE280" s="48"/>
      <c r="EF280" s="48"/>
      <c r="EG280" s="48"/>
      <c r="EH280" s="48"/>
      <c r="EI280" s="48"/>
      <c r="EJ280" s="48"/>
      <c r="EK280" s="48"/>
      <c r="EL280" s="48"/>
      <c r="EM280" s="48"/>
      <c r="EN280" s="48"/>
      <c r="EO280" s="48"/>
      <c r="EP280" s="48"/>
      <c r="EQ280" s="48"/>
      <c r="ER280" s="48"/>
      <c r="ES280" s="48"/>
      <c r="ET280" s="48"/>
      <c r="EU280" s="48"/>
      <c r="EV280" s="48"/>
      <c r="EW280" s="48"/>
      <c r="EX280" s="48"/>
      <c r="EY280" s="48"/>
      <c r="EZ280" s="48"/>
      <c r="FA280" s="48"/>
      <c r="FB280" s="48"/>
      <c r="FC280" s="48"/>
      <c r="FD280" s="48"/>
      <c r="FE280" s="48"/>
      <c r="FF280" s="48"/>
      <c r="FG280" s="48"/>
      <c r="FH280" s="48"/>
      <c r="FI280" s="48"/>
      <c r="FJ280" s="48"/>
      <c r="FK280" s="48"/>
      <c r="FL280" s="48"/>
      <c r="FM280" s="48"/>
      <c r="FN280" s="48"/>
      <c r="FO280" s="48"/>
      <c r="FP280" s="48"/>
      <c r="FQ280" s="48"/>
      <c r="FR280" s="48"/>
      <c r="FS280" s="48"/>
      <c r="FT280" s="48"/>
      <c r="FU280" s="48"/>
      <c r="FV280" s="48"/>
      <c r="FW280" s="48"/>
      <c r="FX280" s="48"/>
      <c r="FY280" s="48"/>
      <c r="FZ280" s="48"/>
      <c r="GA280" s="48"/>
      <c r="GB280" s="48"/>
      <c r="GC280" s="48"/>
      <c r="GD280" s="48"/>
      <c r="GE280" s="48"/>
      <c r="GF280" s="48"/>
      <c r="GG280" s="48"/>
      <c r="GH280" s="48"/>
      <c r="GI280" s="48"/>
      <c r="GJ280" s="48"/>
      <c r="GK280" s="48"/>
      <c r="GL280" s="48"/>
      <c r="GM280" s="48"/>
      <c r="GN280" s="48"/>
      <c r="GO280" s="48"/>
      <c r="GP280" s="48"/>
    </row>
    <row r="281" spans="1:198" ht="15" customHeight="1" x14ac:dyDescent="0.25">
      <c r="A281" s="9"/>
      <c r="C281" s="98" t="s">
        <v>8</v>
      </c>
      <c r="D281" s="99"/>
      <c r="E281" s="100">
        <f>E280*0.2</f>
        <v>0</v>
      </c>
      <c r="F281" s="101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  <c r="BI281" s="48"/>
      <c r="BJ281" s="48"/>
      <c r="BK281" s="48"/>
      <c r="BL281" s="48"/>
      <c r="BM281" s="48"/>
      <c r="BN281" s="48"/>
      <c r="BO281" s="48"/>
      <c r="BP281" s="48"/>
      <c r="BQ281" s="48"/>
      <c r="BR281" s="48"/>
      <c r="BS281" s="48"/>
      <c r="BT281" s="48"/>
      <c r="BU281" s="48"/>
      <c r="BV281" s="48"/>
      <c r="BW281" s="48"/>
      <c r="BX281" s="48"/>
      <c r="BY281" s="48"/>
      <c r="BZ281" s="48"/>
      <c r="CA281" s="48"/>
      <c r="CB281" s="48"/>
      <c r="CC281" s="48"/>
      <c r="CD281" s="48"/>
      <c r="CE281" s="48"/>
      <c r="CF281" s="48"/>
      <c r="CG281" s="48"/>
      <c r="CH281" s="48"/>
      <c r="CI281" s="48"/>
      <c r="CJ281" s="48"/>
      <c r="CK281" s="48"/>
      <c r="CL281" s="48"/>
      <c r="CM281" s="48"/>
      <c r="CN281" s="48"/>
      <c r="CO281" s="48"/>
      <c r="CP281" s="48"/>
      <c r="CQ281" s="48"/>
      <c r="CR281" s="48"/>
      <c r="CS281" s="48"/>
      <c r="CT281" s="48"/>
      <c r="CU281" s="48"/>
      <c r="CV281" s="48"/>
      <c r="CW281" s="48"/>
      <c r="CX281" s="48"/>
      <c r="CY281" s="48"/>
      <c r="CZ281" s="48"/>
      <c r="DA281" s="48"/>
      <c r="DB281" s="48"/>
      <c r="DC281" s="48"/>
      <c r="DD281" s="48"/>
      <c r="DE281" s="48"/>
      <c r="DF281" s="48"/>
      <c r="DG281" s="48"/>
      <c r="DH281" s="48"/>
      <c r="DI281" s="48"/>
      <c r="DJ281" s="48"/>
      <c r="DK281" s="48"/>
      <c r="DL281" s="48"/>
      <c r="DM281" s="48"/>
      <c r="DN281" s="48"/>
      <c r="DO281" s="48"/>
      <c r="DP281" s="48"/>
      <c r="DQ281" s="48"/>
      <c r="DR281" s="48"/>
      <c r="DS281" s="48"/>
      <c r="DT281" s="48"/>
      <c r="DU281" s="48"/>
      <c r="DV281" s="48"/>
      <c r="DW281" s="48"/>
      <c r="DX281" s="48"/>
      <c r="DY281" s="48"/>
      <c r="DZ281" s="48"/>
      <c r="EA281" s="48"/>
      <c r="EB281" s="48"/>
      <c r="EC281" s="48"/>
      <c r="ED281" s="48"/>
      <c r="EE281" s="48"/>
      <c r="EF281" s="48"/>
      <c r="EG281" s="48"/>
      <c r="EH281" s="48"/>
      <c r="EI281" s="48"/>
      <c r="EJ281" s="48"/>
      <c r="EK281" s="48"/>
      <c r="EL281" s="48"/>
      <c r="EM281" s="48"/>
      <c r="EN281" s="48"/>
      <c r="EO281" s="48"/>
      <c r="EP281" s="48"/>
      <c r="EQ281" s="48"/>
      <c r="ER281" s="48"/>
      <c r="ES281" s="48"/>
      <c r="ET281" s="48"/>
      <c r="EU281" s="48"/>
      <c r="EV281" s="48"/>
      <c r="EW281" s="48"/>
      <c r="EX281" s="48"/>
      <c r="EY281" s="48"/>
      <c r="EZ281" s="48"/>
      <c r="FA281" s="48"/>
      <c r="FB281" s="48"/>
      <c r="FC281" s="48"/>
      <c r="FD281" s="48"/>
      <c r="FE281" s="48"/>
      <c r="FF281" s="48"/>
      <c r="FG281" s="48"/>
      <c r="FH281" s="48"/>
      <c r="FI281" s="48"/>
      <c r="FJ281" s="48"/>
      <c r="FK281" s="48"/>
      <c r="FL281" s="48"/>
      <c r="FM281" s="48"/>
      <c r="FN281" s="48"/>
      <c r="FO281" s="48"/>
      <c r="FP281" s="48"/>
      <c r="FQ281" s="48"/>
      <c r="FR281" s="48"/>
      <c r="FS281" s="48"/>
      <c r="FT281" s="48"/>
      <c r="FU281" s="48"/>
      <c r="FV281" s="48"/>
      <c r="FW281" s="48"/>
      <c r="FX281" s="48"/>
      <c r="FY281" s="48"/>
      <c r="FZ281" s="48"/>
      <c r="GA281" s="48"/>
      <c r="GB281" s="48"/>
      <c r="GC281" s="48"/>
      <c r="GD281" s="48"/>
      <c r="GE281" s="48"/>
      <c r="GF281" s="48"/>
      <c r="GG281" s="48"/>
      <c r="GH281" s="48"/>
      <c r="GI281" s="48"/>
      <c r="GJ281" s="48"/>
      <c r="GK281" s="48"/>
      <c r="GL281" s="48"/>
      <c r="GM281" s="48"/>
      <c r="GN281" s="48"/>
      <c r="GO281" s="48"/>
      <c r="GP281" s="48"/>
    </row>
    <row r="282" spans="1:198" ht="15" customHeight="1" thickBot="1" x14ac:dyDescent="0.3">
      <c r="A282" s="17"/>
      <c r="C282" s="102" t="s">
        <v>0</v>
      </c>
      <c r="D282" s="103"/>
      <c r="E282" s="104">
        <f>E280+E281</f>
        <v>0</v>
      </c>
      <c r="F282" s="105"/>
      <c r="AY282" s="48"/>
      <c r="AZ282" s="48"/>
      <c r="BA282" s="48"/>
      <c r="BB282" s="48"/>
      <c r="BC282" s="48"/>
      <c r="BD282" s="48"/>
      <c r="BE282" s="48"/>
      <c r="BF282" s="48"/>
      <c r="BG282" s="48"/>
      <c r="BH282" s="48"/>
      <c r="BI282" s="48"/>
      <c r="BJ282" s="48"/>
      <c r="BK282" s="48"/>
      <c r="BL282" s="48"/>
      <c r="BM282" s="48"/>
      <c r="BN282" s="48"/>
      <c r="BO282" s="48"/>
      <c r="BP282" s="48"/>
      <c r="BQ282" s="48"/>
      <c r="BR282" s="48"/>
      <c r="BS282" s="48"/>
      <c r="BT282" s="48"/>
      <c r="BU282" s="48"/>
      <c r="BV282" s="48"/>
      <c r="BW282" s="48"/>
      <c r="BX282" s="48"/>
      <c r="BY282" s="48"/>
      <c r="BZ282" s="48"/>
      <c r="CA282" s="48"/>
      <c r="CB282" s="48"/>
      <c r="CC282" s="48"/>
      <c r="CD282" s="48"/>
      <c r="CE282" s="48"/>
      <c r="CF282" s="48"/>
      <c r="CG282" s="48"/>
      <c r="CH282" s="48"/>
      <c r="CI282" s="48"/>
      <c r="CJ282" s="48"/>
      <c r="CK282" s="48"/>
      <c r="CL282" s="48"/>
      <c r="CM282" s="48"/>
      <c r="CN282" s="48"/>
      <c r="CO282" s="48"/>
      <c r="CP282" s="48"/>
      <c r="CQ282" s="48"/>
      <c r="CR282" s="48"/>
      <c r="CS282" s="48"/>
      <c r="CT282" s="48"/>
      <c r="CU282" s="48"/>
      <c r="CV282" s="48"/>
      <c r="CW282" s="48"/>
      <c r="CX282" s="48"/>
      <c r="CY282" s="48"/>
      <c r="CZ282" s="48"/>
      <c r="DA282" s="48"/>
      <c r="DB282" s="48"/>
      <c r="DC282" s="48"/>
      <c r="DD282" s="48"/>
      <c r="DE282" s="48"/>
      <c r="DF282" s="48"/>
      <c r="DG282" s="48"/>
      <c r="DH282" s="48"/>
      <c r="DI282" s="48"/>
      <c r="DJ282" s="48"/>
      <c r="DK282" s="48"/>
      <c r="DL282" s="48"/>
      <c r="DM282" s="48"/>
      <c r="DN282" s="48"/>
      <c r="DO282" s="48"/>
      <c r="DP282" s="48"/>
      <c r="DQ282" s="48"/>
      <c r="DR282" s="48"/>
      <c r="DS282" s="48"/>
      <c r="DT282" s="48"/>
      <c r="DU282" s="48"/>
      <c r="DV282" s="48"/>
      <c r="DW282" s="48"/>
      <c r="DX282" s="48"/>
      <c r="DY282" s="48"/>
      <c r="DZ282" s="48"/>
      <c r="EA282" s="48"/>
      <c r="EB282" s="48"/>
      <c r="EC282" s="48"/>
      <c r="ED282" s="48"/>
      <c r="EE282" s="48"/>
      <c r="EF282" s="48"/>
      <c r="EG282" s="48"/>
      <c r="EH282" s="48"/>
      <c r="EI282" s="48"/>
      <c r="EJ282" s="48"/>
      <c r="EK282" s="48"/>
      <c r="EL282" s="48"/>
      <c r="EM282" s="48"/>
      <c r="EN282" s="48"/>
      <c r="EO282" s="48"/>
      <c r="EP282" s="48"/>
      <c r="EQ282" s="48"/>
      <c r="ER282" s="48"/>
      <c r="ES282" s="48"/>
      <c r="ET282" s="48"/>
      <c r="EU282" s="48"/>
      <c r="EV282" s="48"/>
      <c r="EW282" s="48"/>
      <c r="EX282" s="48"/>
      <c r="EY282" s="48"/>
      <c r="EZ282" s="48"/>
      <c r="FA282" s="48"/>
      <c r="FB282" s="48"/>
      <c r="FC282" s="48"/>
      <c r="FD282" s="48"/>
      <c r="FE282" s="48"/>
      <c r="FF282" s="48"/>
      <c r="FG282" s="48"/>
      <c r="FH282" s="48"/>
      <c r="FI282" s="48"/>
      <c r="FJ282" s="48"/>
      <c r="FK282" s="48"/>
      <c r="FL282" s="48"/>
      <c r="FM282" s="48"/>
      <c r="FN282" s="48"/>
      <c r="FO282" s="48"/>
      <c r="FP282" s="48"/>
      <c r="FQ282" s="48"/>
      <c r="FR282" s="48"/>
      <c r="FS282" s="48"/>
      <c r="FT282" s="48"/>
      <c r="FU282" s="48"/>
      <c r="FV282" s="48"/>
      <c r="FW282" s="48"/>
      <c r="FX282" s="48"/>
      <c r="FY282" s="48"/>
      <c r="FZ282" s="48"/>
      <c r="GA282" s="48"/>
      <c r="GB282" s="48"/>
      <c r="GC282" s="48"/>
      <c r="GD282" s="48"/>
      <c r="GE282" s="48"/>
      <c r="GF282" s="48"/>
      <c r="GG282" s="48"/>
      <c r="GH282" s="48"/>
      <c r="GI282" s="48"/>
      <c r="GJ282" s="48"/>
      <c r="GK282" s="48"/>
      <c r="GL282" s="48"/>
      <c r="GM282" s="48"/>
      <c r="GN282" s="48"/>
      <c r="GO282" s="48"/>
      <c r="GP282" s="48"/>
    </row>
    <row r="283" spans="1:198" s="48" customFormat="1" ht="12.75" customHeight="1" x14ac:dyDescent="0.25">
      <c r="A283" s="48" t="s">
        <v>9</v>
      </c>
      <c r="B283" s="20"/>
      <c r="D283" s="11"/>
      <c r="E283" s="8"/>
      <c r="F283" s="8"/>
    </row>
    <row r="284" spans="1:198" s="48" customFormat="1" ht="12.75" customHeight="1" x14ac:dyDescent="0.25">
      <c r="A284" s="93" t="s">
        <v>10</v>
      </c>
      <c r="B284" s="93"/>
      <c r="C284" s="4"/>
      <c r="D284" s="11"/>
      <c r="E284" s="8"/>
      <c r="F284" s="8"/>
    </row>
    <row r="285" spans="1:198" s="48" customFormat="1" ht="12.75" customHeight="1" x14ac:dyDescent="0.25">
      <c r="A285" s="12" t="s">
        <v>11</v>
      </c>
      <c r="B285" s="19"/>
      <c r="C285" s="12"/>
      <c r="D285" s="12"/>
      <c r="E285" s="12"/>
      <c r="F285" s="12"/>
    </row>
    <row r="286" spans="1:198" s="48" customFormat="1" ht="12.75" customHeight="1" x14ac:dyDescent="0.25">
      <c r="A286" s="4"/>
      <c r="B286" s="19" t="s">
        <v>12</v>
      </c>
      <c r="C286" s="12"/>
      <c r="D286" s="12"/>
      <c r="E286" s="12"/>
      <c r="F286" s="12"/>
    </row>
    <row r="287" spans="1:198" s="48" customFormat="1" ht="12.75" customHeight="1" x14ac:dyDescent="0.25">
      <c r="A287" s="12" t="s">
        <v>36</v>
      </c>
      <c r="B287" s="19"/>
      <c r="C287" s="12"/>
      <c r="D287" s="12"/>
      <c r="E287" s="12"/>
      <c r="F287" s="12"/>
    </row>
    <row r="288" spans="1:198" s="48" customFormat="1" ht="12.75" customHeight="1" x14ac:dyDescent="0.25">
      <c r="A288" s="12" t="s">
        <v>21</v>
      </c>
      <c r="B288" s="19"/>
      <c r="C288" s="12"/>
      <c r="D288" s="12"/>
      <c r="E288" s="12"/>
      <c r="F288" s="12"/>
    </row>
    <row r="289" spans="1:198" s="48" customFormat="1" ht="12.75" customHeight="1" x14ac:dyDescent="0.25">
      <c r="A289" s="19" t="s">
        <v>20</v>
      </c>
      <c r="B289" s="7"/>
      <c r="C289" s="20"/>
      <c r="D289" s="10"/>
      <c r="E289" s="21"/>
      <c r="F289" s="21"/>
    </row>
    <row r="290" spans="1:198" s="26" customFormat="1" ht="12.75" customHeight="1" x14ac:dyDescent="0.25">
      <c r="A290" s="3"/>
      <c r="B290" s="20" t="s">
        <v>17</v>
      </c>
      <c r="C290" s="3"/>
      <c r="D290" s="10"/>
      <c r="E290" s="21"/>
      <c r="F290" s="21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  <c r="EK290" s="2"/>
      <c r="EL290" s="2"/>
      <c r="EM290" s="2"/>
      <c r="EN290" s="2"/>
      <c r="EO290" s="2"/>
      <c r="EP290" s="2"/>
      <c r="EQ290" s="2"/>
      <c r="ER290" s="2"/>
      <c r="ES290" s="2"/>
      <c r="ET290" s="2"/>
      <c r="EU290" s="2"/>
      <c r="EV290" s="2"/>
      <c r="EW290" s="2"/>
      <c r="EX290" s="2"/>
      <c r="EY290" s="2"/>
      <c r="EZ290" s="2"/>
      <c r="FA290" s="2"/>
      <c r="FB290" s="2"/>
      <c r="FC290" s="2"/>
      <c r="FD290" s="2"/>
      <c r="FE290" s="2"/>
      <c r="FF290" s="2"/>
      <c r="FG290" s="2"/>
      <c r="FH290" s="2"/>
      <c r="FI290" s="2"/>
      <c r="FJ290" s="2"/>
      <c r="FK290" s="2"/>
      <c r="FL290" s="2"/>
      <c r="FM290" s="2"/>
      <c r="FN290" s="2"/>
      <c r="FO290" s="2"/>
      <c r="FP290" s="2"/>
      <c r="FQ290" s="2"/>
      <c r="FR290" s="2"/>
      <c r="FS290" s="2"/>
      <c r="FT290" s="2"/>
      <c r="FU290" s="2"/>
      <c r="FV290" s="2"/>
      <c r="FW290" s="2"/>
      <c r="FX290" s="2"/>
      <c r="FY290" s="2"/>
      <c r="FZ290" s="2"/>
      <c r="GA290" s="2"/>
      <c r="GB290" s="2"/>
      <c r="GC290" s="2"/>
      <c r="GD290" s="2"/>
      <c r="GE290" s="2"/>
      <c r="GF290" s="2"/>
      <c r="GG290" s="2"/>
      <c r="GH290" s="2"/>
      <c r="GI290" s="2"/>
      <c r="GJ290" s="2"/>
      <c r="GK290" s="2"/>
      <c r="GL290" s="2"/>
    </row>
    <row r="291" spans="1:198" s="34" customFormat="1" ht="12.75" customHeight="1" x14ac:dyDescent="0.25">
      <c r="A291" s="19" t="s">
        <v>37</v>
      </c>
      <c r="B291" s="20"/>
      <c r="C291" s="3"/>
      <c r="D291" s="10"/>
      <c r="E291" s="21"/>
      <c r="F291" s="21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  <c r="EG291" s="2"/>
      <c r="EH291" s="2"/>
      <c r="EI291" s="2"/>
      <c r="EJ291" s="2"/>
      <c r="EK291" s="2"/>
      <c r="EL291" s="2"/>
      <c r="EM291" s="2"/>
      <c r="EN291" s="2"/>
      <c r="EO291" s="2"/>
      <c r="EP291" s="2"/>
      <c r="EQ291" s="2"/>
      <c r="ER291" s="2"/>
      <c r="ES291" s="2"/>
      <c r="ET291" s="2"/>
      <c r="EU291" s="2"/>
      <c r="EV291" s="2"/>
      <c r="EW291" s="2"/>
      <c r="EX291" s="2"/>
      <c r="EY291" s="2"/>
      <c r="EZ291" s="2"/>
      <c r="FA291" s="2"/>
      <c r="FB291" s="2"/>
      <c r="FC291" s="2"/>
      <c r="FD291" s="2"/>
      <c r="FE291" s="2"/>
      <c r="FF291" s="2"/>
      <c r="FG291" s="2"/>
      <c r="FH291" s="2"/>
      <c r="FI291" s="2"/>
      <c r="FJ291" s="2"/>
      <c r="FK291" s="2"/>
      <c r="FL291" s="2"/>
      <c r="FM291" s="2"/>
      <c r="FN291" s="2"/>
      <c r="FO291" s="2"/>
      <c r="FP291" s="2"/>
      <c r="FQ291" s="2"/>
      <c r="FR291" s="2"/>
      <c r="FS291" s="2"/>
      <c r="FT291" s="2"/>
      <c r="FU291" s="2"/>
      <c r="FV291" s="2"/>
      <c r="FW291" s="2"/>
      <c r="FX291" s="2"/>
      <c r="FY291" s="2"/>
      <c r="FZ291" s="2"/>
      <c r="GA291" s="2"/>
      <c r="GB291" s="2"/>
      <c r="GC291" s="2"/>
      <c r="GD291" s="2"/>
      <c r="GE291" s="2"/>
      <c r="GF291" s="2"/>
      <c r="GG291" s="2"/>
      <c r="GH291" s="2"/>
      <c r="GI291" s="2"/>
      <c r="GJ291" s="2"/>
      <c r="GK291" s="2"/>
      <c r="GL291" s="2"/>
    </row>
    <row r="292" spans="1:198" s="34" customFormat="1" ht="12.75" customHeight="1" x14ac:dyDescent="0.25">
      <c r="A292" s="3"/>
      <c r="B292" s="20" t="s">
        <v>38</v>
      </c>
      <c r="C292" s="3"/>
      <c r="D292" s="10"/>
      <c r="E292" s="21"/>
      <c r="F292" s="21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  <c r="EK292" s="2"/>
      <c r="EL292" s="2"/>
      <c r="EM292" s="2"/>
      <c r="EN292" s="2"/>
      <c r="EO292" s="2"/>
      <c r="EP292" s="2"/>
      <c r="EQ292" s="2"/>
      <c r="ER292" s="2"/>
      <c r="ES292" s="2"/>
      <c r="ET292" s="2"/>
      <c r="EU292" s="2"/>
      <c r="EV292" s="2"/>
      <c r="EW292" s="2"/>
      <c r="EX292" s="2"/>
      <c r="EY292" s="2"/>
      <c r="EZ292" s="2"/>
      <c r="FA292" s="2"/>
      <c r="FB292" s="2"/>
      <c r="FC292" s="2"/>
      <c r="FD292" s="2"/>
      <c r="FE292" s="2"/>
      <c r="FF292" s="2"/>
      <c r="FG292" s="2"/>
      <c r="FH292" s="2"/>
      <c r="FI292" s="2"/>
      <c r="FJ292" s="2"/>
      <c r="FK292" s="2"/>
      <c r="FL292" s="2"/>
      <c r="FM292" s="2"/>
      <c r="FN292" s="2"/>
      <c r="FO292" s="2"/>
      <c r="FP292" s="2"/>
      <c r="FQ292" s="2"/>
      <c r="FR292" s="2"/>
      <c r="FS292" s="2"/>
      <c r="FT292" s="2"/>
      <c r="FU292" s="2"/>
      <c r="FV292" s="2"/>
      <c r="FW292" s="2"/>
      <c r="FX292" s="2"/>
      <c r="FY292" s="2"/>
      <c r="FZ292" s="2"/>
      <c r="GA292" s="2"/>
      <c r="GB292" s="2"/>
      <c r="GC292" s="2"/>
      <c r="GD292" s="2"/>
      <c r="GE292" s="2"/>
      <c r="GF292" s="2"/>
      <c r="GG292" s="2"/>
      <c r="GH292" s="2"/>
      <c r="GI292" s="2"/>
      <c r="GJ292" s="2"/>
      <c r="GK292" s="2"/>
      <c r="GL292" s="2"/>
    </row>
    <row r="293" spans="1:198" s="26" customFormat="1" x14ac:dyDescent="0.25">
      <c r="A293" s="12" t="s">
        <v>22</v>
      </c>
      <c r="B293" s="7"/>
      <c r="D293" s="11"/>
      <c r="E293" s="8"/>
      <c r="F293" s="8"/>
    </row>
    <row r="294" spans="1:198" s="26" customFormat="1" x14ac:dyDescent="0.25">
      <c r="A294" s="4"/>
      <c r="B294" s="20" t="s">
        <v>31</v>
      </c>
      <c r="C294" s="4"/>
      <c r="D294" s="11"/>
      <c r="E294" s="8"/>
      <c r="F294" s="8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  <c r="EK294" s="2"/>
      <c r="EL294" s="2"/>
      <c r="EM294" s="2"/>
      <c r="EN294" s="2"/>
      <c r="EO294" s="2"/>
      <c r="EP294" s="2"/>
      <c r="EQ294" s="2"/>
      <c r="ER294" s="2"/>
      <c r="ES294" s="2"/>
      <c r="ET294" s="2"/>
      <c r="EU294" s="2"/>
      <c r="EV294" s="2"/>
      <c r="EW294" s="2"/>
      <c r="EX294" s="2"/>
      <c r="EY294" s="2"/>
      <c r="EZ294" s="2"/>
      <c r="FA294" s="2"/>
      <c r="FB294" s="2"/>
      <c r="FC294" s="2"/>
      <c r="FD294" s="2"/>
      <c r="FE294" s="2"/>
      <c r="FF294" s="2"/>
      <c r="FG294" s="2"/>
      <c r="FH294" s="2"/>
      <c r="FI294" s="2"/>
      <c r="FJ294" s="2"/>
      <c r="FK294" s="2"/>
      <c r="FL294" s="2"/>
      <c r="FM294" s="2"/>
      <c r="FN294" s="2"/>
      <c r="FO294" s="2"/>
      <c r="FP294" s="2"/>
      <c r="FQ294" s="2"/>
      <c r="FR294" s="2"/>
      <c r="FS294" s="2"/>
      <c r="FT294" s="2"/>
      <c r="FU294" s="2"/>
      <c r="FV294" s="2"/>
      <c r="FW294" s="2"/>
      <c r="FX294" s="2"/>
      <c r="FY294" s="2"/>
      <c r="FZ294" s="2"/>
      <c r="GA294" s="2"/>
      <c r="GB294" s="2"/>
      <c r="GC294" s="2"/>
      <c r="GD294" s="2"/>
      <c r="GE294" s="2"/>
      <c r="GF294" s="2"/>
      <c r="GG294" s="2"/>
      <c r="GH294" s="2"/>
      <c r="GI294" s="2"/>
      <c r="GJ294" s="2"/>
      <c r="GK294" s="2"/>
      <c r="GL294" s="2"/>
      <c r="GM294" s="2"/>
      <c r="GN294" s="2"/>
      <c r="GO294" s="2"/>
      <c r="GP294" s="2"/>
    </row>
    <row r="295" spans="1:198" s="26" customFormat="1" x14ac:dyDescent="0.25">
      <c r="A295" s="4"/>
      <c r="B295" s="20" t="s">
        <v>32</v>
      </c>
      <c r="C295" s="3"/>
      <c r="D295" s="10"/>
      <c r="E295" s="8"/>
      <c r="F295" s="8"/>
    </row>
  </sheetData>
  <mergeCells count="48">
    <mergeCell ref="A279:E279"/>
    <mergeCell ref="A234:F234"/>
    <mergeCell ref="A255:F255"/>
    <mergeCell ref="A258:E258"/>
    <mergeCell ref="A259:F259"/>
    <mergeCell ref="A276:F276"/>
    <mergeCell ref="A50:F50"/>
    <mergeCell ref="A51:F51"/>
    <mergeCell ref="A72:F72"/>
    <mergeCell ref="A84:F84"/>
    <mergeCell ref="A88:E88"/>
    <mergeCell ref="A8:F8"/>
    <mergeCell ref="A49:E49"/>
    <mergeCell ref="A284:B284"/>
    <mergeCell ref="C280:D280"/>
    <mergeCell ref="E280:F280"/>
    <mergeCell ref="C281:D281"/>
    <mergeCell ref="E281:F281"/>
    <mergeCell ref="C282:D282"/>
    <mergeCell ref="E282:F282"/>
    <mergeCell ref="A104:E104"/>
    <mergeCell ref="A101:F101"/>
    <mergeCell ref="A45:F45"/>
    <mergeCell ref="A89:F89"/>
    <mergeCell ref="A9:F9"/>
    <mergeCell ref="A31:F31"/>
    <mergeCell ref="A105:F105"/>
    <mergeCell ref="A1:F1"/>
    <mergeCell ref="A5:A7"/>
    <mergeCell ref="B5:B7"/>
    <mergeCell ref="C5:C7"/>
    <mergeCell ref="D5:D6"/>
    <mergeCell ref="E5:E7"/>
    <mergeCell ref="F5:F7"/>
    <mergeCell ref="A126:F126"/>
    <mergeCell ref="A129:E129"/>
    <mergeCell ref="A130:F130"/>
    <mergeCell ref="A142:F142"/>
    <mergeCell ref="A145:E145"/>
    <mergeCell ref="A198:E198"/>
    <mergeCell ref="A199:F199"/>
    <mergeCell ref="A230:F230"/>
    <mergeCell ref="A233:E233"/>
    <mergeCell ref="A146:F146"/>
    <mergeCell ref="A168:F168"/>
    <mergeCell ref="A171:E171"/>
    <mergeCell ref="A172:F172"/>
    <mergeCell ref="A195:F195"/>
  </mergeCells>
  <phoneticPr fontId="2" type="noConversion"/>
  <conditionalFormatting sqref="A31">
    <cfRule type="cellIs" dxfId="55" priority="229" stopIfTrue="1" operator="equal">
      <formula>0</formula>
    </cfRule>
  </conditionalFormatting>
  <conditionalFormatting sqref="A45">
    <cfRule type="cellIs" dxfId="54" priority="191" stopIfTrue="1" operator="equal">
      <formula>0</formula>
    </cfRule>
  </conditionalFormatting>
  <conditionalFormatting sqref="A101">
    <cfRule type="cellIs" dxfId="53" priority="100" stopIfTrue="1" operator="equal">
      <formula>0</formula>
    </cfRule>
  </conditionalFormatting>
  <conditionalFormatting sqref="A126">
    <cfRule type="cellIs" dxfId="52" priority="98" stopIfTrue="1" operator="equal">
      <formula>0</formula>
    </cfRule>
  </conditionalFormatting>
  <conditionalFormatting sqref="A142">
    <cfRule type="cellIs" dxfId="51" priority="97" stopIfTrue="1" operator="equal">
      <formula>0</formula>
    </cfRule>
  </conditionalFormatting>
  <conditionalFormatting sqref="A168">
    <cfRule type="cellIs" dxfId="50" priority="96" stopIfTrue="1" operator="equal">
      <formula>0</formula>
    </cfRule>
  </conditionalFormatting>
  <conditionalFormatting sqref="A195">
    <cfRule type="cellIs" dxfId="49" priority="95" stopIfTrue="1" operator="equal">
      <formula>0</formula>
    </cfRule>
  </conditionalFormatting>
  <conditionalFormatting sqref="A230">
    <cfRule type="cellIs" dxfId="48" priority="92" stopIfTrue="1" operator="equal">
      <formula>0</formula>
    </cfRule>
  </conditionalFormatting>
  <conditionalFormatting sqref="B20:C27 C17:C19 B29:C30 C28">
    <cfRule type="cellIs" dxfId="36" priority="35" stopIfTrue="1" operator="equal">
      <formula>0</formula>
    </cfRule>
  </conditionalFormatting>
  <conditionalFormatting sqref="B28">
    <cfRule type="cellIs" dxfId="35" priority="34" stopIfTrue="1" operator="equal">
      <formula>0</formula>
    </cfRule>
  </conditionalFormatting>
  <conditionalFormatting sqref="B33">
    <cfRule type="cellIs" dxfId="33" priority="33" stopIfTrue="1" operator="equal">
      <formula>0</formula>
    </cfRule>
  </conditionalFormatting>
  <conditionalFormatting sqref="A72">
    <cfRule type="cellIs" dxfId="32" priority="32" stopIfTrue="1" operator="equal">
      <formula>0</formula>
    </cfRule>
  </conditionalFormatting>
  <conditionalFormatting sqref="A84">
    <cfRule type="cellIs" dxfId="31" priority="31" stopIfTrue="1" operator="equal">
      <formula>0</formula>
    </cfRule>
  </conditionalFormatting>
  <conditionalFormatting sqref="B71">
    <cfRule type="cellIs" dxfId="26" priority="27" stopIfTrue="1" operator="equal">
      <formula>0</formula>
    </cfRule>
  </conditionalFormatting>
  <conditionalFormatting sqref="D98">
    <cfRule type="cellIs" dxfId="24" priority="25" stopIfTrue="1" operator="equal">
      <formula>0</formula>
    </cfRule>
  </conditionalFormatting>
  <conditionalFormatting sqref="D99">
    <cfRule type="cellIs" dxfId="23" priority="24" stopIfTrue="1" operator="equal">
      <formula>0</formula>
    </cfRule>
  </conditionalFormatting>
  <conditionalFormatting sqref="B95:B97">
    <cfRule type="cellIs" dxfId="22" priority="23" stopIfTrue="1" operator="equal">
      <formula>0</formula>
    </cfRule>
  </conditionalFormatting>
  <conditionalFormatting sqref="D123">
    <cfRule type="cellIs" dxfId="21" priority="22" stopIfTrue="1" operator="equal">
      <formula>0</formula>
    </cfRule>
  </conditionalFormatting>
  <conditionalFormatting sqref="D124">
    <cfRule type="cellIs" dxfId="20" priority="21" stopIfTrue="1" operator="equal">
      <formula>0</formula>
    </cfRule>
  </conditionalFormatting>
  <conditionalFormatting sqref="B111:B113">
    <cfRule type="cellIs" dxfId="19" priority="20" stopIfTrue="1" operator="equal">
      <formula>0</formula>
    </cfRule>
  </conditionalFormatting>
  <conditionalFormatting sqref="D139">
    <cfRule type="cellIs" dxfId="18" priority="19" stopIfTrue="1" operator="equal">
      <formula>0</formula>
    </cfRule>
  </conditionalFormatting>
  <conditionalFormatting sqref="D140">
    <cfRule type="cellIs" dxfId="17" priority="18" stopIfTrue="1" operator="equal">
      <formula>0</formula>
    </cfRule>
  </conditionalFormatting>
  <conditionalFormatting sqref="B136:B138">
    <cfRule type="cellIs" dxfId="16" priority="17" stopIfTrue="1" operator="equal">
      <formula>0</formula>
    </cfRule>
  </conditionalFormatting>
  <conditionalFormatting sqref="A255">
    <cfRule type="cellIs" dxfId="15" priority="16" stopIfTrue="1" operator="equal">
      <formula>0</formula>
    </cfRule>
  </conditionalFormatting>
  <conditionalFormatting sqref="A276">
    <cfRule type="cellIs" dxfId="14" priority="15" stopIfTrue="1" operator="equal">
      <formula>0</formula>
    </cfRule>
  </conditionalFormatting>
  <conditionalFormatting sqref="D165">
    <cfRule type="cellIs" dxfId="10" priority="11" stopIfTrue="1" operator="equal">
      <formula>0</formula>
    </cfRule>
  </conditionalFormatting>
  <conditionalFormatting sqref="D166">
    <cfRule type="cellIs" dxfId="9" priority="10" stopIfTrue="1" operator="equal">
      <formula>0</formula>
    </cfRule>
  </conditionalFormatting>
  <conditionalFormatting sqref="B153:B155">
    <cfRule type="cellIs" dxfId="8" priority="9" stopIfTrue="1" operator="equal">
      <formula>0</formula>
    </cfRule>
  </conditionalFormatting>
  <conditionalFormatting sqref="B177">
    <cfRule type="cellIs" dxfId="7" priority="8" stopIfTrue="1" operator="equal">
      <formula>0</formula>
    </cfRule>
  </conditionalFormatting>
  <conditionalFormatting sqref="B178">
    <cfRule type="cellIs" dxfId="6" priority="7" stopIfTrue="1" operator="equal">
      <formula>0</formula>
    </cfRule>
  </conditionalFormatting>
  <conditionalFormatting sqref="B206">
    <cfRule type="cellIs" dxfId="5" priority="6" stopIfTrue="1" operator="equal">
      <formula>0</formula>
    </cfRule>
  </conditionalFormatting>
  <conditionalFormatting sqref="B207">
    <cfRule type="cellIs" dxfId="4" priority="5" stopIfTrue="1" operator="equal">
      <formula>0</formula>
    </cfRule>
  </conditionalFormatting>
  <conditionalFormatting sqref="B241">
    <cfRule type="cellIs" dxfId="3" priority="4" stopIfTrue="1" operator="equal">
      <formula>0</formula>
    </cfRule>
  </conditionalFormatting>
  <conditionalFormatting sqref="B242">
    <cfRule type="cellIs" dxfId="2" priority="3" stopIfTrue="1" operator="equal">
      <formula>0</formula>
    </cfRule>
  </conditionalFormatting>
  <conditionalFormatting sqref="B266">
    <cfRule type="cellIs" dxfId="1" priority="2" stopIfTrue="1" operator="equal">
      <formula>0</formula>
    </cfRule>
  </conditionalFormatting>
  <conditionalFormatting sqref="B26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8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2022-11-22T14:04:54Z</dcterms:modified>
</cp:coreProperties>
</file>